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320_SSUR_Šebastovce\"/>
    </mc:Choice>
  </mc:AlternateContent>
  <xr:revisionPtr revIDLastSave="0" documentId="13_ncr:1_{3399B0F1-E641-481C-94A9-E7866377A8F4}" xr6:coauthVersionLast="38" xr6:coauthVersionMax="38" xr10:uidLastSave="{00000000-0000-0000-0000-000000000000}"/>
  <bookViews>
    <workbookView xWindow="0" yWindow="0" windowWidth="23040" windowHeight="8820" tabRatio="915" xr2:uid="{00000000-000D-0000-FFFF-FFFF00000000}"/>
  </bookViews>
  <sheets>
    <sheet name="SO 320-06 ARCH+ST " sheetId="8" r:id="rId1"/>
    <sheet name="SO 320-06 7.EL+BL" sheetId="9" r:id="rId2"/>
  </sheets>
  <definedNames>
    <definedName name="_xlnm.Print_Titles" localSheetId="1">'SO 320-06 7.EL+BL'!$A$1:$IQ$4</definedName>
    <definedName name="_xlnm.Print_Titles" localSheetId="0">'SO 320-06 ARCH+ST '!$1:$4</definedName>
    <definedName name="_xlnm.Print_Area" localSheetId="0">'SO 320-06 ARCH+ST '!$A$1:$H$464</definedName>
  </definedNames>
  <calcPr calcId="162913"/>
</workbook>
</file>

<file path=xl/calcChain.xml><?xml version="1.0" encoding="utf-8"?>
<calcChain xmlns="http://schemas.openxmlformats.org/spreadsheetml/2006/main">
  <c r="F137" i="9" l="1"/>
  <c r="F115" i="9"/>
  <c r="F102" i="9"/>
  <c r="F95" i="9"/>
  <c r="F85" i="9"/>
  <c r="F65" i="9"/>
  <c r="F55" i="9"/>
  <c r="F45" i="9"/>
  <c r="F38" i="9"/>
  <c r="F12" i="9"/>
  <c r="A8" i="9"/>
  <c r="A14" i="9" s="1"/>
  <c r="A18" i="9" l="1"/>
  <c r="A22" i="9" s="1"/>
  <c r="A26" i="9" l="1"/>
  <c r="A30" i="9" l="1"/>
  <c r="A40" i="9" l="1"/>
  <c r="A47" i="9" l="1"/>
  <c r="A57" i="9" l="1"/>
  <c r="A61" i="9"/>
  <c r="A67" i="9" s="1"/>
  <c r="A71" i="9" l="1"/>
  <c r="A75" i="9" s="1"/>
  <c r="A79" i="9" s="1"/>
  <c r="A87" i="9" s="1"/>
  <c r="A97" i="9" s="1"/>
  <c r="A104" i="9" s="1"/>
  <c r="A107" i="9" s="1"/>
  <c r="A111" i="9" s="1"/>
  <c r="A117" i="9" s="1"/>
  <c r="A120" i="9" s="1"/>
  <c r="A125" i="9" s="1"/>
  <c r="A128" i="9" s="1"/>
  <c r="A133" i="9" s="1"/>
  <c r="F454" i="8"/>
  <c r="H450" i="8" s="1"/>
  <c r="H449" i="8" s="1"/>
  <c r="H446" i="8"/>
  <c r="H445" i="8" s="1"/>
  <c r="H442" i="8"/>
  <c r="H441" i="8" s="1"/>
  <c r="H438" i="8"/>
  <c r="H437" i="8" s="1"/>
  <c r="H434" i="8"/>
  <c r="H433" i="8" s="1"/>
  <c r="H430" i="8"/>
  <c r="H429" i="8" s="1"/>
  <c r="H421" i="8"/>
  <c r="F397" i="8"/>
  <c r="H391" i="8" s="1"/>
  <c r="H390" i="8" s="1"/>
  <c r="H381" i="8"/>
  <c r="H387" i="8"/>
  <c r="H386" i="8" s="1"/>
  <c r="H376" i="8"/>
  <c r="H375" i="8" s="1"/>
  <c r="H371" i="8"/>
  <c r="H370" i="8" s="1"/>
  <c r="H364" i="8" l="1"/>
  <c r="H356" i="8"/>
  <c r="H361" i="8"/>
  <c r="H350" i="8"/>
  <c r="H347" i="8"/>
  <c r="H346" i="8" s="1"/>
  <c r="H343" i="8"/>
  <c r="F333" i="8"/>
  <c r="H329" i="8" s="1"/>
  <c r="H339" i="8"/>
  <c r="H335" i="8"/>
  <c r="H325" i="8"/>
  <c r="H324" i="8" s="1"/>
  <c r="H321" i="8"/>
  <c r="H320" i="8" s="1"/>
  <c r="H317" i="8"/>
  <c r="H314" i="8"/>
  <c r="H313" i="8" s="1"/>
  <c r="H310" i="8"/>
  <c r="H309" i="8" s="1"/>
  <c r="F211" i="8"/>
  <c r="H306" i="8"/>
  <c r="H305" i="8" s="1"/>
  <c r="H302" i="8"/>
  <c r="H301" i="8" s="1"/>
  <c r="H298" i="8"/>
  <c r="H297" i="8" s="1"/>
  <c r="F276" i="8"/>
  <c r="H271" i="8" s="1"/>
  <c r="H279" i="8"/>
  <c r="H284" i="8"/>
  <c r="H263" i="8"/>
  <c r="H262" i="8" s="1"/>
  <c r="H288" i="8"/>
  <c r="H267" i="8"/>
  <c r="H235" i="8"/>
  <c r="H234" i="8" s="1"/>
  <c r="H251" i="8"/>
  <c r="H248" i="8"/>
  <c r="H244" i="8"/>
  <c r="H240" i="8"/>
  <c r="H231" i="8"/>
  <c r="F228" i="8"/>
  <c r="H224" i="8" s="1"/>
  <c r="H221" i="8"/>
  <c r="H220" i="8" s="1"/>
  <c r="H278" i="8" l="1"/>
  <c r="H266" i="8"/>
  <c r="H403" i="8"/>
  <c r="H402" i="8" s="1"/>
  <c r="H414" i="8"/>
  <c r="H413" i="8" s="1"/>
  <c r="H410" i="8"/>
  <c r="H409" i="8" s="1"/>
  <c r="H460" i="8"/>
  <c r="H425" i="8"/>
  <c r="H424" i="8" s="1"/>
  <c r="H259" i="8"/>
  <c r="H256" i="8"/>
  <c r="H255" i="8" s="1"/>
  <c r="H217" i="8" l="1"/>
  <c r="H216" i="8" s="1"/>
  <c r="H213" i="8"/>
  <c r="H205" i="8"/>
  <c r="H204" i="8" s="1"/>
  <c r="H121" i="8"/>
  <c r="H120" i="8" s="1"/>
  <c r="H200" i="8"/>
  <c r="H199" i="8" s="1"/>
  <c r="H165" i="8"/>
  <c r="H164" i="8" s="1"/>
  <c r="H150" i="8"/>
  <c r="H149" i="8" s="1"/>
  <c r="H134" i="8"/>
  <c r="H129" i="8"/>
  <c r="H196" i="8"/>
  <c r="H195" i="8" s="1"/>
  <c r="H191" i="8"/>
  <c r="H190" i="8" s="1"/>
  <c r="F182" i="8"/>
  <c r="H179" i="8" s="1"/>
  <c r="H178" i="8" s="1"/>
  <c r="H173" i="8"/>
  <c r="H169" i="8"/>
  <c r="H168" i="8" s="1"/>
  <c r="H114" i="8"/>
  <c r="H113" i="8" s="1"/>
  <c r="H109" i="8"/>
  <c r="H95" i="8"/>
  <c r="H128" i="8" l="1"/>
  <c r="H62" i="8" l="1"/>
  <c r="H61" i="8" s="1"/>
  <c r="H50" i="8"/>
  <c r="H44" i="8"/>
  <c r="H43" i="8" s="1"/>
  <c r="H55" i="8"/>
  <c r="H54" i="8" s="1"/>
  <c r="H40" i="8"/>
  <c r="H39" i="8" s="1"/>
  <c r="H8" i="8"/>
  <c r="H29" i="8"/>
  <c r="H24" i="8"/>
  <c r="H23" i="8" s="1"/>
  <c r="H20" i="8"/>
  <c r="H19" i="8" s="1"/>
  <c r="F188" i="8" l="1"/>
  <c r="H185" i="8" s="1"/>
  <c r="H184" i="8" s="1"/>
  <c r="H172" i="8"/>
  <c r="H103" i="8"/>
  <c r="H102" i="8" s="1"/>
  <c r="H94" i="8"/>
  <c r="H91" i="8"/>
  <c r="H90" i="8" s="1"/>
  <c r="H83" i="8"/>
  <c r="H82" i="8" s="1"/>
  <c r="H78" i="8"/>
  <c r="H77" i="8" s="1"/>
  <c r="F71" i="8"/>
  <c r="H49" i="8"/>
  <c r="H33" i="8"/>
  <c r="H32" i="8" s="1"/>
  <c r="H28" i="8"/>
  <c r="A8" i="8"/>
  <c r="H66" i="8" l="1"/>
  <c r="H65" i="8" s="1"/>
  <c r="F75" i="8"/>
  <c r="H74" i="8" s="1"/>
  <c r="H73" i="8" s="1"/>
</calcChain>
</file>

<file path=xl/sharedStrings.xml><?xml version="1.0" encoding="utf-8"?>
<sst xmlns="http://schemas.openxmlformats.org/spreadsheetml/2006/main" count="840" uniqueCount="618">
  <si>
    <t>ČASŤ STAVBY :</t>
  </si>
  <si>
    <t>KS:</t>
  </si>
  <si>
    <t>POLOŽKA</t>
  </si>
  <si>
    <t>VÝKAZ VÝMER</t>
  </si>
  <si>
    <t>M.J.</t>
  </si>
  <si>
    <t>Č.</t>
  </si>
  <si>
    <t>KÓD KP</t>
  </si>
  <si>
    <t>KÓD SP</t>
  </si>
  <si>
    <t>KÓD SPP</t>
  </si>
  <si>
    <t>Zmluvné požiadavky poplatky za skládky zeminy</t>
  </si>
  <si>
    <t>00010403</t>
  </si>
  <si>
    <t>Maľby, úprava podkladu mliekom vápenným</t>
  </si>
  <si>
    <t>Premiestnenie  výkopku resp. rúbaniny, nakladanie, prekladanie, vykladanie tr. horniny 1-4</t>
  </si>
  <si>
    <t>Premiestnenie  nakladanie, prekladanie, vykladanie</t>
  </si>
  <si>
    <t>Vonkajšie povrchy stien, potiahnutie pletivom keramickým a pod.</t>
  </si>
  <si>
    <t>Vnútorné povrchy stien, potiahnutie pletivom keramickým a pod.</t>
  </si>
  <si>
    <t>Základy, dosky, výstuž z betonárskej ocele</t>
  </si>
  <si>
    <t>Doplnky, rebríky</t>
  </si>
  <si>
    <t>Základy, dosky, výstuž z betonárskej ocele 10505</t>
  </si>
  <si>
    <t>Konštrukcie z hornín - zásypy so zhutnením, tr. horniny 1-4</t>
  </si>
  <si>
    <t>Základy, dosky z betónu železového</t>
  </si>
  <si>
    <t>t</t>
  </si>
  <si>
    <t xml:space="preserve"> </t>
  </si>
  <si>
    <t>ks</t>
  </si>
  <si>
    <t>11070112</t>
  </si>
  <si>
    <t>1107011201</t>
  </si>
  <si>
    <t>1107012106</t>
  </si>
  <si>
    <t>11070202</t>
  </si>
  <si>
    <t>1107020206</t>
  </si>
  <si>
    <t>45.00.00</t>
  </si>
  <si>
    <t>Izolácie proti vode a zemnej vlhkosti, bežných konštrukcií ochrannými a podkladnými textíliami</t>
  </si>
  <si>
    <t>Izolácie proti vode a zemnej vlhkosti, bežných konštrukcií ochrannými a podkladnými textíliami na ploche vodorovnej</t>
  </si>
  <si>
    <t>m2</t>
  </si>
  <si>
    <t>01030201</t>
  </si>
  <si>
    <t>Konštrukcie z hornín - zásypy so zhutnením</t>
  </si>
  <si>
    <t>13090910</t>
  </si>
  <si>
    <t>13091716</t>
  </si>
  <si>
    <t>67120700</t>
  </si>
  <si>
    <t>01040402</t>
  </si>
  <si>
    <t>0104040207</t>
  </si>
  <si>
    <t>01060201</t>
  </si>
  <si>
    <t>Lešenie radové, ľahké pracovné(do 1,5 kPa), s podlahami</t>
  </si>
  <si>
    <t>Hĺbené vykopávky rýh š. do 600 mm</t>
  </si>
  <si>
    <t>Premiestnenie  výkopku resp. rúbaniny, vodorovné do 100 m, tr. horniny 1-4</t>
  </si>
  <si>
    <t>13031716</t>
  </si>
  <si>
    <t>m</t>
  </si>
  <si>
    <t>0106020101</t>
  </si>
  <si>
    <t>11010321</t>
  </si>
  <si>
    <t>1101032106</t>
  </si>
  <si>
    <t>Lešenie pomocné, ľahké pracovné na rovnom povrchu</t>
  </si>
  <si>
    <t>Lešenie pomocné, ľahké pracovné na rovnom povrchu, s výškou do 1,2 m</t>
  </si>
  <si>
    <t>11070102</t>
  </si>
  <si>
    <t>84020121</t>
  </si>
  <si>
    <t>61010101</t>
  </si>
  <si>
    <t>03010101</t>
  </si>
  <si>
    <t>0301010101</t>
  </si>
  <si>
    <t>Izolácie proti vode a zemnej vlhkosti, bežných konštrukcií termoplastmi</t>
  </si>
  <si>
    <t>11010302</t>
  </si>
  <si>
    <t>03030103</t>
  </si>
  <si>
    <t>0303010301</t>
  </si>
  <si>
    <t>6101010402</t>
  </si>
  <si>
    <t>61010105</t>
  </si>
  <si>
    <t>61010104</t>
  </si>
  <si>
    <t>Izolácie proti vode a zemnej vlhkosti, bežných konštrukcií termoplastmi na ploche zvislej</t>
  </si>
  <si>
    <t>01060700</t>
  </si>
  <si>
    <t>0106070007</t>
  </si>
  <si>
    <t>Stropné konštrukcie budov (pozemných stavieb), vence z betónu železového</t>
  </si>
  <si>
    <t>Stropné konštrukcie budov (pozemných stavieb), vence z betónu železového, tr. C 25/30 (B 30)</t>
  </si>
  <si>
    <t>Stropné konštrukcie budov (pozemných stavieb) plošné, klenby debnenie z dielcov</t>
  </si>
  <si>
    <t>Stropné konštrukcie budov (pozemných stavieb) plošné, klenby debnenie z dielcov drevených</t>
  </si>
  <si>
    <t>6101010501</t>
  </si>
  <si>
    <t>Izolácie proti vode a zemnej vlhkosti, bežných konštrukcií náterivami a tmelmi</t>
  </si>
  <si>
    <t>m3</t>
  </si>
  <si>
    <t/>
  </si>
  <si>
    <t>Medzisúčet</t>
  </si>
  <si>
    <t>"vykopaná zemina</t>
  </si>
  <si>
    <t>"nakládka - spätný dovoz vykopanej zeminy</t>
  </si>
  <si>
    <t>01080300</t>
  </si>
  <si>
    <t>Povrchové úpravy terénu, úprava podložia</t>
  </si>
  <si>
    <t>0108030001</t>
  </si>
  <si>
    <t>Povrchové úpravy terénu, úprava podložia,  tr.horniny 1-4</t>
  </si>
  <si>
    <t>11010101</t>
  </si>
  <si>
    <t>Základy, pásy z betónu prostého</t>
  </si>
  <si>
    <t>1101030206</t>
  </si>
  <si>
    <t>Základy, dosky z betónu železového, tr. C 25/30 (B 30)</t>
  </si>
  <si>
    <t>12010115</t>
  </si>
  <si>
    <t>Základy, pásy z betónových tvárnic (blokov)</t>
  </si>
  <si>
    <t>1201011502</t>
  </si>
  <si>
    <t>Základy, pásy z betónových tvárnic (blokov) dutých</t>
  </si>
  <si>
    <t>12020101</t>
  </si>
  <si>
    <t>Múry nosné, z tehál a tvaroviek pálených</t>
  </si>
  <si>
    <t>1202010103</t>
  </si>
  <si>
    <t>Múry nosné, z tehál a tvaroviek - z pálených tvaroviek</t>
  </si>
  <si>
    <t>12020606</t>
  </si>
  <si>
    <t>Múry, preklady, z dielcov keramických</t>
  </si>
  <si>
    <t>13030101</t>
  </si>
  <si>
    <t>Vnútorné povrchy stien, cementovanie cementovým mliekom</t>
  </si>
  <si>
    <t>1303010101</t>
  </si>
  <si>
    <t>Vnútorné povrchy stien, cementovanie cementovým mliekom zo šedého cementu</t>
  </si>
  <si>
    <t>84020226</t>
  </si>
  <si>
    <t>8402022602</t>
  </si>
  <si>
    <t>MNOŽSTVO</t>
  </si>
  <si>
    <t>01010301</t>
  </si>
  <si>
    <t>Pripravné práce, čerpanie vody gravitačnými studňami</t>
  </si>
  <si>
    <t>hod</t>
  </si>
  <si>
    <t>0101030102</t>
  </si>
  <si>
    <t>Pripravné práce, čerpanie vody gravitačnými studňami do 1000 l/min</t>
  </si>
  <si>
    <t>01010401</t>
  </si>
  <si>
    <t>Pripravné práce, odvedenie vody potrubím alebo žľabmi na povrchu</t>
  </si>
  <si>
    <t>0101040101</t>
  </si>
  <si>
    <t>Pripravné práce, odvedenie vody potrubím alebo žľabmi na povrchu do 100 mm</t>
  </si>
  <si>
    <t>01030102</t>
  </si>
  <si>
    <t>Hĺbené vykopávky jám nezapažených</t>
  </si>
  <si>
    <t>0103010207</t>
  </si>
  <si>
    <t>Hĺbené vykopávky jám nezapažených, tr. horniny 1-4</t>
  </si>
  <si>
    <t>"studňa</t>
  </si>
  <si>
    <t>11010301</t>
  </si>
  <si>
    <t>Základy, dosky z betónu prostého</t>
  </si>
  <si>
    <t>"podkladný betón</t>
  </si>
  <si>
    <t>1101030207</t>
  </si>
  <si>
    <t>Základy, dosky z betónu železového, tr. C 30/37 (B 35)</t>
  </si>
  <si>
    <t>11010311</t>
  </si>
  <si>
    <t>Základy, dosky, debnenie tradičné</t>
  </si>
  <si>
    <t>1101031101</t>
  </si>
  <si>
    <t>Základy, dosky, debnenie tradičné drevené</t>
  </si>
  <si>
    <t>Stropné konštrukcie budov (pozemných stavieb) plošné,klenby z betónu železového</t>
  </si>
  <si>
    <t>1107010207</t>
  </si>
  <si>
    <t>Stropné konštrukcie budov (pozemných stavieb) plošné, klenby z betónu železového, tr. C 30/37 (B 35)</t>
  </si>
  <si>
    <t>11070212</t>
  </si>
  <si>
    <t>Stropné konštrukcie budov (pozemných stavieb), vence, debnenie z dielcov</t>
  </si>
  <si>
    <t>1107021201</t>
  </si>
  <si>
    <t>Stropné konštrukcie budov (pozemných stavieb), vence, debnenie z dielcov drevených</t>
  </si>
  <si>
    <t>"nádrž</t>
  </si>
  <si>
    <t>6101010401</t>
  </si>
  <si>
    <t>Izolácie proti vode a zemnej vlhkosti, bežných konštrukcií termoplastmi na ploche vodorovnej</t>
  </si>
  <si>
    <t>6101010502</t>
  </si>
  <si>
    <t>Izolácie proti vode a zemnej vlhkosti, bežných konštrukcií ochrannými a podkladnými textíliami na ploche zvislej</t>
  </si>
  <si>
    <t>61010201</t>
  </si>
  <si>
    <t>Izolácie proti vode a zemnej vlhkosti, nádrží, bazénov náterivami a tmelmi</t>
  </si>
  <si>
    <t>02050132</t>
  </si>
  <si>
    <t>Steny štetovnicové baranené, z kovových dielcov</t>
  </si>
  <si>
    <t>0205013201</t>
  </si>
  <si>
    <t>Steny štetovnicové baranené, z kovových dielcov, hĺ. do 10 m</t>
  </si>
  <si>
    <t>25020111</t>
  </si>
  <si>
    <t xml:space="preserve">Studne, betónové skruže celokruhové </t>
  </si>
  <si>
    <t>2502011101</t>
  </si>
  <si>
    <t>Studne, betónové skruže celokruhové od D 0,80 m do D 1,50 m</t>
  </si>
  <si>
    <t>13090101</t>
  </si>
  <si>
    <t>Vonkajšie povrchy stien, cementovanie cementovým mliekom</t>
  </si>
  <si>
    <t>1309010101</t>
  </si>
  <si>
    <t>Vonkajšie povrchy stien, cementovanie cementovým mliekom zo šedého cementu</t>
  </si>
  <si>
    <t>13090209</t>
  </si>
  <si>
    <t>67100200</t>
  </si>
  <si>
    <t>Podlahy, poklopy</t>
  </si>
  <si>
    <t>67120400</t>
  </si>
  <si>
    <t>Doplnky, konzoly</t>
  </si>
  <si>
    <t>25030231</t>
  </si>
  <si>
    <t xml:space="preserve">Zárubnice z rúr z plastických hmôt, hĺbky do 50 m </t>
  </si>
  <si>
    <t>2503023101</t>
  </si>
  <si>
    <t>Zárubnice z rúr z plastických hmôt, hĺbky do 50 m do DN 300 mm</t>
  </si>
  <si>
    <t>25040104</t>
  </si>
  <si>
    <t xml:space="preserve">Obsyp a tesnenie so zhutnením, z vápencovej drviny </t>
  </si>
  <si>
    <t>2504010401</t>
  </si>
  <si>
    <t>Obsyp a tesnenie so zhutnením, z vápencovej drviny fr. 1-28 mm</t>
  </si>
  <si>
    <t>"filtračný štrk 2-4 mm</t>
  </si>
  <si>
    <t>Všeobecné položky v procese obstarávania stavieb</t>
  </si>
  <si>
    <t>SO 320-06 Nádrž a studňa požiarnej a úžitkovej vody</t>
  </si>
  <si>
    <t>45.11.20</t>
  </si>
  <si>
    <t>Výkopové zemné práce a presun zemín</t>
  </si>
  <si>
    <t>"1 šachta,5 dní,24 hodín</t>
  </si>
  <si>
    <t>1*5*24</t>
  </si>
  <si>
    <t>do vzdialenosti 100m</t>
  </si>
  <si>
    <t>2,5*2,5*(2,55-0,6)</t>
  </si>
  <si>
    <t>0103020107</t>
  </si>
  <si>
    <t>Hĺbené vykopávky rýh š. do 600 mm, tr. horniny 1-4</t>
  </si>
  <si>
    <t>"pásy"0,6*(1,4-0,6)*(4,7+4,7+2,6)+1,25*1,45*(1,4-0,6)</t>
  </si>
  <si>
    <t>01030301</t>
  </si>
  <si>
    <t>Hĺbené vykopávky šachiet zapažených</t>
  </si>
  <si>
    <t>0103030107</t>
  </si>
  <si>
    <t>Hĺbené vykopávky šachiet zapažených, tr. horniny 1-4</t>
  </si>
  <si>
    <t>"nádrž"</t>
  </si>
  <si>
    <t>6,6*3,6*(5,2-0,6)+1,8*1,8*0,5</t>
  </si>
  <si>
    <t>1,2*1,8*(5,2-0,6)+3,14*0,3*0,3*1,5</t>
  </si>
  <si>
    <t>01040100</t>
  </si>
  <si>
    <t>Konštrukcie z hornín - skládky</t>
  </si>
  <si>
    <t>0104010007</t>
  </si>
  <si>
    <t>Konštrukcie z hornín - skládky  tr.horniny 1-4</t>
  </si>
  <si>
    <t>"nad nádržou - S2</t>
  </si>
  <si>
    <t>0,9*3,6*(4,4+0,4)-0,9*1,0*1,3</t>
  </si>
  <si>
    <t>01040502</t>
  </si>
  <si>
    <t>Konštrukcie z hornín - obsypy so zhutnením</t>
  </si>
  <si>
    <t>0104050207</t>
  </si>
  <si>
    <t>Konštrukcie z hornín - obsypy so zhutnením, tr. horniny 1-4</t>
  </si>
  <si>
    <t>"studňa"</t>
  </si>
  <si>
    <t>-3,14*0,7*0,7*1,8</t>
  </si>
  <si>
    <t>01040202</t>
  </si>
  <si>
    <t>Konštrukcie z hornín - násypy so zhutnením</t>
  </si>
  <si>
    <t>0104020204</t>
  </si>
  <si>
    <t>Konštrukcie z hornín - násypy so zhutnením zo zemín nepriepustných</t>
  </si>
  <si>
    <t>"násypy z nakupovaného materiálu štrkodrva - pod zákl. dosku"</t>
  </si>
  <si>
    <t>"studňa" 2,5*2,5*0,15</t>
  </si>
  <si>
    <t>"P1"1,35*1,45*0,3+4,2*2,8*0,3-1,55*1,35*0,3</t>
  </si>
  <si>
    <t>01060203</t>
  </si>
  <si>
    <t>Premiestnenie  vodorovné do 3 000 m</t>
  </si>
  <si>
    <t>0106020301</t>
  </si>
  <si>
    <t>Premiestnenie  výkopku resp. rúbaniny vodorovné do 3 000 m, tr. horniny 1-4</t>
  </si>
  <si>
    <t>01060204</t>
  </si>
  <si>
    <t>Premiestnenie  vodorovné nad 3 000 m</t>
  </si>
  <si>
    <t>0106020401</t>
  </si>
  <si>
    <t>Premiestnenie  výkopku resp. rúbaniny, vodorovné nad 3 000 m, tr. horniny 1-4</t>
  </si>
  <si>
    <t>12,188+121,276+7,21</t>
  </si>
  <si>
    <t>"spätný dovoz-  zásyp,obsyp</t>
  </si>
  <si>
    <t>(-14,38-9,42)</t>
  </si>
  <si>
    <t>"uloženie na skládku výkop/spätný zásyp"140,67</t>
  </si>
  <si>
    <t>"odvoz výkopku na skládku do 5 km"pol.č.0106020301*2</t>
  </si>
  <si>
    <t>"zhutnenie podložia pod zákl.dosku nádrže</t>
  </si>
  <si>
    <t>3,6*6,6</t>
  </si>
  <si>
    <t>Premiestnenie  vodorovné do 100 m</t>
  </si>
  <si>
    <t>"medziskládka na zásyp, obsyp"23,8</t>
  </si>
  <si>
    <t>"z pol.č.12" 116,87</t>
  </si>
  <si>
    <t>45.21.33</t>
  </si>
  <si>
    <t>Budovy súvisiace s dopravou</t>
  </si>
  <si>
    <t>1101010104</t>
  </si>
  <si>
    <t>Základy, pásy z betónu prostého, tr. C 16/20 (B 20)</t>
  </si>
  <si>
    <t>"pásy"0,6*0,35*(2,75+4,1+2,05)+0,45*0,35*(1,95+1,3)</t>
  </si>
  <si>
    <t>1101030103</t>
  </si>
  <si>
    <t>Základy, dosky z betónu prostého, tr. C 12/15 (B 15)</t>
  </si>
  <si>
    <t>"pod nádrž"3,6*6,6*0,1</t>
  </si>
  <si>
    <t>"strojovňa"1,5*1,3*0,1</t>
  </si>
  <si>
    <t>"studňa"3,14*0,85*0,85*0,1</t>
  </si>
  <si>
    <t>" ZD02"1,3*1,5*0,2</t>
  </si>
  <si>
    <t>" D002"3,78*6,88*0,15-1,1*0,9*0,15-1,05*0,9*0,15</t>
  </si>
  <si>
    <t>" D003"3,0*6,1*0,15-1,1*0,9*0,15-1,05*0,9*0,15</t>
  </si>
  <si>
    <t>"nádrž"6,6*3,6*0,4-1,2*1,2*0,4</t>
  </si>
  <si>
    <t>"priehlbeň"1,2*1,2*0,4</t>
  </si>
  <si>
    <t>"priehlbeň"0,5*(0,5*4)</t>
  </si>
  <si>
    <t>"ZD02"0,2*(1,35+1,15)</t>
  </si>
  <si>
    <t>"D002"0,15*(3,78*2+6,88*2)+0,15*(1,1*2+0,9*2)+0,15*(1,05*2+0,9*2)</t>
  </si>
  <si>
    <t>"výkr.č.204, vr. AVI DS26,08,13"(23,0+1,44+18,3+1880,6)/1000</t>
  </si>
  <si>
    <t>1101032107</t>
  </si>
  <si>
    <t>Základy, dosky, výstuž z betonárskej ocele zo zváraných sietí</t>
  </si>
  <si>
    <t>"výkr.č.204"163,6/1000</t>
  </si>
  <si>
    <t>"D001"0,25*6,6*3,6-0,9*0,6*0,25-1,05*0,9*0,25</t>
  </si>
  <si>
    <t>0,25*(0,9*2+1,15*2)+0,25*(0,9*2+0,6*2)</t>
  </si>
  <si>
    <t>6,0*3,0</t>
  </si>
  <si>
    <t>vr. podp.konštrukcie</t>
  </si>
  <si>
    <t>"V101"0,4*0,3*3,76*2</t>
  </si>
  <si>
    <t>"V102"0,4*0,3*6,1*2</t>
  </si>
  <si>
    <t>0,4*(6,86+6,86+3,76+3,76)</t>
  </si>
  <si>
    <t>0,4*(6,1+6,1+3+3)</t>
  </si>
  <si>
    <t>11070217</t>
  </si>
  <si>
    <t>Stropné a strešné konštrukcie budov (pozemných stavieb) vence obklad</t>
  </si>
  <si>
    <t>1107021301</t>
  </si>
  <si>
    <t>Stropné a strešné konštrukcie budov (pozemných stavieb) vence obklad doskami</t>
  </si>
  <si>
    <t>11070221</t>
  </si>
  <si>
    <t>Stropné a strešné konštrukcie budov (pozemných stavieb) vence výstuž z betonárskej ocele</t>
  </si>
  <si>
    <t>Stropné a strešné konštrukcie budov (pozemných stavieb) vence výstuž z betonárskej ocele 10505</t>
  </si>
  <si>
    <t>"obklad vencov XPS"</t>
  </si>
  <si>
    <t>"obklad venca V101,102 XPS hr.80 mm"0,4*(6,86*2+3,76*2)</t>
  </si>
  <si>
    <t>"výkr.č.206"146,0/1000</t>
  </si>
  <si>
    <t>11040102</t>
  </si>
  <si>
    <t>Steny a priečky nosné, výplňové, deliace, z betónu železového</t>
  </si>
  <si>
    <t>1104010206</t>
  </si>
  <si>
    <t>Steny a priečky nosné, výplňové, deliace z betónu železového, tr. C 25/30 (B 30)</t>
  </si>
  <si>
    <t>1104010207</t>
  </si>
  <si>
    <t>Steny a priečky nosné, výplňové, deliace z betónu železového, tr. C 30/37 (B 35)</t>
  </si>
  <si>
    <t>11040112</t>
  </si>
  <si>
    <t>Steny a priečky nosné, výplňové, deliace, debnenie z dielcov</t>
  </si>
  <si>
    <t>1104011202</t>
  </si>
  <si>
    <t>Steny a priečky nosné, výplňové, deliace, debnenie z dielcov oceľových</t>
  </si>
  <si>
    <t>11040121</t>
  </si>
  <si>
    <t>Steny a priečky nosné, výplňové, deliace, výstuž z betonárskej ocele</t>
  </si>
  <si>
    <t>1104012106</t>
  </si>
  <si>
    <t>Steny a priečky nosné, výplňové, deliace, výstuž z betonárskej ocele 10505</t>
  </si>
  <si>
    <t>"St02 2x"1,5*0,95*0,2*2</t>
  </si>
  <si>
    <t>"St06 2x"0,9*0,95*0,2*2</t>
  </si>
  <si>
    <t>"St01"6,6*3,4*0,3+2,1*0,9*0,3</t>
  </si>
  <si>
    <t>"St03"0,9*0,95*0,2</t>
  </si>
  <si>
    <t>"St04 2x"1,3*1,15*0,2*2</t>
  </si>
  <si>
    <t>"St05"6,6*3,4*0,3+2,1*0,75*0,3</t>
  </si>
  <si>
    <t>"St07"3,0*3,4*0,3+1,25*0,9*0,3</t>
  </si>
  <si>
    <t>"St08"1,25*0,9*0,2</t>
  </si>
  <si>
    <t>"St09"3,0*3,4*0,3</t>
  </si>
  <si>
    <t>"St10 2x"0,6*1,15*0,2*2</t>
  </si>
  <si>
    <t>"St11"3,0*0,75*0,3</t>
  </si>
  <si>
    <t>vr. tesniacich profilov  - vodostavebný betón podľa PD, výkr.č.3, POZ.1 - 73 m</t>
  </si>
  <si>
    <t xml:space="preserve">vr. skúšky vodotesnosti nádrže - 45 m3 </t>
  </si>
  <si>
    <t>"St02 2x"1,5*0,95*2*2</t>
  </si>
  <si>
    <t>"St06 2x"0,9*0,95*2*2</t>
  </si>
  <si>
    <t>"St01"6,6*3,4*2+2,1*0,9*2</t>
  </si>
  <si>
    <t>"St03"0,9*0,95*2</t>
  </si>
  <si>
    <t>"St04 2x"1,3*1,15*2*2</t>
  </si>
  <si>
    <t>"St05"6,6*3,4*2+2,1*0,75*2</t>
  </si>
  <si>
    <t>"St07"3,0*3,4*2+1,25*0,9*2</t>
  </si>
  <si>
    <t>"St08"1,25*0,9*2</t>
  </si>
  <si>
    <t>"St09"3,0*3,4*2</t>
  </si>
  <si>
    <t>"St10 2x"0,6*1,15*2*2</t>
  </si>
  <si>
    <t>"St11"3,0*0,75*2</t>
  </si>
  <si>
    <t>"výkr.č.205"2548,8/1000</t>
  </si>
  <si>
    <t>"výstuž DT 40 odhad 70 kg/m3"3,6*70/1000</t>
  </si>
  <si>
    <t>pozn. výstuž vykázaná v základoch</t>
  </si>
  <si>
    <t>"murivo DT400, betón C16/20"0,75*(4,6+4,6+2,8)*0,4</t>
  </si>
  <si>
    <t>2,5*(6,1+6,1+3,8+3,8)*0,38</t>
  </si>
  <si>
    <t>-1,2*1,5*0,38-1,2*2,1*0,38</t>
  </si>
  <si>
    <t>"typ keramických tvaroviek podľa PD</t>
  </si>
  <si>
    <t>"hr.380 mm"</t>
  </si>
  <si>
    <t>"KP1"4</t>
  </si>
  <si>
    <t>12040101</t>
  </si>
  <si>
    <t>Priečky, steny výplňové, deliacie, z tehál a tvaroviek pálených</t>
  </si>
  <si>
    <t>1204010103</t>
  </si>
  <si>
    <t>Priečky, steny výplňové, deliacie, z tehál a tvaroviek - z pálených tvaroviek</t>
  </si>
  <si>
    <t>"ochranná prímurovka"1,0*(1,55+1,25)</t>
  </si>
  <si>
    <t>14010101</t>
  </si>
  <si>
    <t>Mazanina krycia s povrchovou úpravou, z betónu prostého</t>
  </si>
  <si>
    <t>1401010104</t>
  </si>
  <si>
    <t>Mazanina krycia s povrchovou úpravou, z betónu prostého tr. C 15/20 (B 20)</t>
  </si>
  <si>
    <t>14030256</t>
  </si>
  <si>
    <t>Násyp pod základ. Konštrukciez  kameniva drveného</t>
  </si>
  <si>
    <t>45.26.22</t>
  </si>
  <si>
    <t>Základové práce a vŕtanie vodných studní</t>
  </si>
  <si>
    <t>45.33.22</t>
  </si>
  <si>
    <t>Práca na vodovodnom domovom potrubí</t>
  </si>
  <si>
    <t>88020223</t>
  </si>
  <si>
    <t>Vodovod, príslušenstvo, požiarna výbava</t>
  </si>
  <si>
    <t>8802022306</t>
  </si>
  <si>
    <t>Vodovod, príslušenstvo, požiarna výbava, ostatné</t>
  </si>
  <si>
    <t>vr. piktogramu</t>
  </si>
  <si>
    <t>45.26.21</t>
  </si>
  <si>
    <t>Lešenárske práce</t>
  </si>
  <si>
    <t>Lešenie radové, ľahké pracovné(do 1,5 kPa), s podlahami šírky od 0,8 do 1,0 m</t>
  </si>
  <si>
    <t>45.23.11</t>
  </si>
  <si>
    <t>Všeobecné práce na stavbe diaľkových potrubných vedení</t>
  </si>
  <si>
    <t>27031171</t>
  </si>
  <si>
    <t>Kanalizácie, ostatné konštrukcie, šachty a spádoviská kanalizačné</t>
  </si>
  <si>
    <t>2703117101</t>
  </si>
  <si>
    <t>Kanalizácie, ostatné konštrukcie, šachty a spádoviská kanalizačné z betónových dielcov</t>
  </si>
  <si>
    <t>"bet. šachta na čerpanie vody pr.500 mm"3</t>
  </si>
  <si>
    <t>"pod okapový chodník" 0,6*(4,36*2+6,86)*0,15</t>
  </si>
  <si>
    <t>"okapový chodník" 0,6*(4,36*2+6,86)*0,1</t>
  </si>
  <si>
    <t>vr. vytiahnutia časti štetovníc v mieste základov - viď. PD</t>
  </si>
  <si>
    <t>13030309</t>
  </si>
  <si>
    <t>Vnútorné povrchy stien, omietka hladká zo suchej omietkovej zmesi</t>
  </si>
  <si>
    <t>"vnútorná omietka"</t>
  </si>
  <si>
    <t>vr. všetkých rohových profilov</t>
  </si>
  <si>
    <t>"prednástrek" 49,51</t>
  </si>
  <si>
    <t>2,85*(6,1+6,1+3,0+3,0)-1,2*2,05-1,2*1,5</t>
  </si>
  <si>
    <t>0,2*(1,2+1,5*2+1,2+2,05*2)</t>
  </si>
  <si>
    <t xml:space="preserve">"prednástrek" </t>
  </si>
  <si>
    <t>Vonkajšie povrchy stien, omietka hrubá zatrená zo suchej omietkovej zmesi</t>
  </si>
  <si>
    <t xml:space="preserve">"vr.všetkých rohových profilov" </t>
  </si>
  <si>
    <t>Vonkajšie povrchy stien, omietka šľachtená z tekutej omietkovej zmesi</t>
  </si>
  <si>
    <t xml:space="preserve">"vr.všetkých fasádnych profilov" </t>
  </si>
  <si>
    <t>13091209</t>
  </si>
  <si>
    <t>Vonkajšie povrchy stien, postrek, náter muriva zo suchej omietkovej zmesi</t>
  </si>
  <si>
    <t>"sklotextilné sieťka"</t>
  </si>
  <si>
    <t>0,1*(1,2+1,5*2+2,05*2+1,2)</t>
  </si>
  <si>
    <t>"doteplenie bet. plôch"8,50</t>
  </si>
  <si>
    <t>"materiál podľa PD + 10% presah"</t>
  </si>
  <si>
    <t>3,4*(6,0*2+3,0*2)+1,3*(0,9*2+1,05*2)+1,35*(0,9*2+0,6*2)+0,5*0,5*4</t>
  </si>
  <si>
    <t>6,0*3,0+6,0*3,0-0,9*1,05-0,9*0,6</t>
  </si>
  <si>
    <t>3,14*0,6*0,6+2,5*3,14*1,2</t>
  </si>
  <si>
    <t>6101010101</t>
  </si>
  <si>
    <t>Izolácie proti vode a zemnej vlhkosti, bežných konštrukcií náterivami a tmelmi na ploche vodorovnej</t>
  </si>
  <si>
    <t>"S2 - asfaltový náter, vodorovne a zvislo"3,6*4,4-1,3*1,0+0,75*3,76+0,75* (1,3+1,0)</t>
  </si>
  <si>
    <t>"podlaha"(3,76*6,86-1,4*1,55)*1,1</t>
  </si>
  <si>
    <t xml:space="preserve">"materiál podľa PD + 10% presah" </t>
  </si>
  <si>
    <t>"ochranný náter kryštalickou izoláciou podľa PD</t>
  </si>
  <si>
    <t>"nádrž + 10% presah "6,6*3,6*1,1</t>
  </si>
  <si>
    <t>"pod základovú dosku + 10% presah "2,8*4,2*1,1</t>
  </si>
  <si>
    <t>"fólia - podkladná a ochranná geotextília +10 % presah"23,62*2</t>
  </si>
  <si>
    <t>vr. kotviacich profilov</t>
  </si>
  <si>
    <t>"strojovňa"1,1*(1,5*2+1,3*2)*1,1</t>
  </si>
  <si>
    <t>"nádrž"0,9*(1,3*2+1,55*2)*1,1</t>
  </si>
  <si>
    <t>"sokel"0,5*(6,86*2+3,76*2)*1,1</t>
  </si>
  <si>
    <t>"fólia - podkladná a ochranná geotextília"24,1*2</t>
  </si>
  <si>
    <t>61020202</t>
  </si>
  <si>
    <t>Hydroizolácia striech šikmých do 30 stup. pásmi</t>
  </si>
  <si>
    <t>6102020201</t>
  </si>
  <si>
    <t>Hydroizolácia striech šikmých do 30 stup. pásmi na sucho</t>
  </si>
  <si>
    <t>61020703</t>
  </si>
  <si>
    <t>Hydroizolácia striech, doplnkov striech fóliou</t>
  </si>
  <si>
    <t>6102070301</t>
  </si>
  <si>
    <t>Hydroizolácia striech, doplnkov striech fóliou položenou voľne</t>
  </si>
  <si>
    <t>61030102</t>
  </si>
  <si>
    <t>Tepelná izolácia bežných stavebných konštrukcií pásmi</t>
  </si>
  <si>
    <t>6103010204</t>
  </si>
  <si>
    <t>Tepelná izolácia bežných stavebných konštrukcií pásmi - striech</t>
  </si>
  <si>
    <t>"parozábrana ,strop + 15% presah" 6,1*3,0*1,15</t>
  </si>
  <si>
    <t>" MW hr.180 mm"3,6*6,1</t>
  </si>
  <si>
    <t>(3,08+3,08)*0,38</t>
  </si>
  <si>
    <t>62040201</t>
  </si>
  <si>
    <t>Montáž tesárskych konštrukcií a drevostavieb striech, konštrukcie krovov hranené a polohranené rezivo</t>
  </si>
  <si>
    <t>6204020101</t>
  </si>
  <si>
    <t>Montáž tesárskych konštrukcií a drevostavieb striech, konštrukcie krovov hranené a polohranené rezivo pravidelného pôdorysu</t>
  </si>
  <si>
    <t>62040304</t>
  </si>
  <si>
    <t>Montáž tesárskych konštrukcií a drevostavieb striech, debnenie a laťovanie, hrubé dosky</t>
  </si>
  <si>
    <t>6204030401</t>
  </si>
  <si>
    <t>Montáž tesárskych konštrukcií a drevostavieb striech, debnenie a laťovanie, hrubé dosky, striech rovných</t>
  </si>
  <si>
    <t>"pomúrnice, klieštiny,krokvy, vr. povrch. úpravy"1,146</t>
  </si>
  <si>
    <t>"S1 - dosky OSB, hr.25 mm "2,3*6,8*2</t>
  </si>
  <si>
    <t>62100300</t>
  </si>
  <si>
    <t>Doplnkové konštrukcie, rebríky</t>
  </si>
  <si>
    <t>"strešný výlez - sklápacie schody"1</t>
  </si>
  <si>
    <t>62100800</t>
  </si>
  <si>
    <t>Doplnkové konštrukcie, oceľových spojovacích prostriedkov, svorníkov a skrutiek</t>
  </si>
  <si>
    <t>6210080008</t>
  </si>
  <si>
    <t>Doplnkové konštrukcie, oceľových spojovacích prostriedkov, svorníkov a skrutiek - priestorové konštrukcie</t>
  </si>
  <si>
    <t>"krov" 1,146+31,28*0,025</t>
  </si>
  <si>
    <t>"štrukturovaná rohož , skladba S1 + 15% presah" 2,3*6,8*2*1,15</t>
  </si>
  <si>
    <t>64010105</t>
  </si>
  <si>
    <t>Krytiny striech z plechov, z tabúľ, plech titánzinkový</t>
  </si>
  <si>
    <t>6401010501</t>
  </si>
  <si>
    <t>Krytiny striech z plechov, z tabúľ, plech titánzinkový sklonu do 30°</t>
  </si>
  <si>
    <t>vr. všetkých doplnkov podľa PD</t>
  </si>
  <si>
    <t>" skladba S1"2,3*6,8*2</t>
  </si>
  <si>
    <t>64040405</t>
  </si>
  <si>
    <t>Ostatné prvky, záveterná lišta, plech titánzinkový</t>
  </si>
  <si>
    <t>64050105</t>
  </si>
  <si>
    <t>Odvodňovacie žľaby, pododkvapové, plech titánzinkový</t>
  </si>
  <si>
    <t>vr. doplnkov</t>
  </si>
  <si>
    <t>64060205</t>
  </si>
  <si>
    <t>Odvodňovacie rúry, kruhové, plech titánzinkový</t>
  </si>
  <si>
    <t>"1/K r.š.530 mm"2*6,86</t>
  </si>
  <si>
    <t>"3/K"2,8</t>
  </si>
  <si>
    <t>"2/K"2,8</t>
  </si>
  <si>
    <t>"4/K - štítová lišta r.š. 195 mm"9,2</t>
  </si>
  <si>
    <t>"5/K - okapová lišta r.š.375 mm"2*6,86</t>
  </si>
  <si>
    <t>"6/K - hrebeňová lišta r.š.230 mm"6,86</t>
  </si>
  <si>
    <t>"1/O ocelové okno s izol. dvojsklom, vr. parapetu 1200x1500 mm"1*1,2*1,5</t>
  </si>
  <si>
    <t>67040114</t>
  </si>
  <si>
    <t>Výplne otvorov, okná zdvojené</t>
  </si>
  <si>
    <t>67040216</t>
  </si>
  <si>
    <t>Výplne otvorov, dvere otváravé</t>
  </si>
  <si>
    <t>6704021601</t>
  </si>
  <si>
    <t>Výplne otvorov, dvere otváravé, jednokrídlové</t>
  </si>
  <si>
    <t>"1L/D ocelové dvere , vr. zárubne a kovania 1200x2050 mm"1*1,2*2,05</t>
  </si>
  <si>
    <t>"1/Z - liatinový poklop 600x900 mm, vr.povrch. úpravy"1*0,6*0,9</t>
  </si>
  <si>
    <t>"2/Z - atypický poklop 900x1050 mm, vr. povrch. úpravy"1*0,9*1,05</t>
  </si>
  <si>
    <t>"3/Z - dvojdielny poklop 900x1100 mm, vr.povrch. úpravy"1*0,9*1,1</t>
  </si>
  <si>
    <t>"4/Z - liatinový poklop 600x900 mm, vr. povrch. úpravy"1*0,6*0,9</t>
  </si>
  <si>
    <t>67120900</t>
  </si>
  <si>
    <t>Doplnky, atypické konštrukcie</t>
  </si>
  <si>
    <t>kg</t>
  </si>
  <si>
    <t>"5/Z kovový rebrík"2</t>
  </si>
  <si>
    <t>"6/Z kovové stupadlá"3</t>
  </si>
  <si>
    <t>"7/Z kovové stupadlá"7</t>
  </si>
  <si>
    <t>"ochrana hrán L - profilom 50/50/5, vr. pracne a povrch. úpravy</t>
  </si>
  <si>
    <t>"nádrž"(0,9*2+1,05*2+0,6*2+0,9*2)*3,8*1,1</t>
  </si>
  <si>
    <t>"strojovňa"(1,1*2+0,9*2)*3,8*1,1</t>
  </si>
  <si>
    <t>69040201</t>
  </si>
  <si>
    <t>Podhľady na konštrukciu kovovú, rovné</t>
  </si>
  <si>
    <t>6904020101</t>
  </si>
  <si>
    <t>Podhľady na konštrukciu kovovú, rovné hr. dosky 12,5 mm</t>
  </si>
  <si>
    <t>"SDK s pož. odolnosťou podľa PD"</t>
  </si>
  <si>
    <t>3,0*6,1</t>
  </si>
  <si>
    <t>"fasádne lešenie - montáž, demontáž, nájom "(4+4+9+9)*3,0</t>
  </si>
  <si>
    <t>73020606</t>
  </si>
  <si>
    <t>Syntetické, nátery disperzné, podláh</t>
  </si>
  <si>
    <t>7302060601</t>
  </si>
  <si>
    <t>Syntetické, nátery disperzné, podláh betónových</t>
  </si>
  <si>
    <t>"skladba P1 podľa PD, vr. podkladného náteru - protiprašný náter"</t>
  </si>
  <si>
    <t>"P2"1,1*0,9</t>
  </si>
  <si>
    <t>"P1"3,0*6,1-1,1*0,9-0,9*1,05+0,1*(3,0*2+6,1*2-1,2)</t>
  </si>
  <si>
    <t>Maľby stien, zmesi tekuté</t>
  </si>
  <si>
    <t>Maľby stien, zmesi tekuté, dvojnásobné</t>
  </si>
  <si>
    <t>88010103</t>
  </si>
  <si>
    <t>Kanalizácia, potrubie z rúr oceľových</t>
  </si>
  <si>
    <t>8801010301</t>
  </si>
  <si>
    <t>Kanalizácia, potrubie z rúr oceľových, normálnych</t>
  </si>
  <si>
    <t xml:space="preserve">"penetrácia podkladu" </t>
  </si>
  <si>
    <t>"omietky "49,51</t>
  </si>
  <si>
    <t>"SDK"3,0*6,1</t>
  </si>
  <si>
    <t>"oteruvzdorná farba" 67,81</t>
  </si>
  <si>
    <t>"EL1,EL2 - HDPE chránička DN100"0,3+1,3</t>
  </si>
  <si>
    <t>"EL3 - vysekanie otvoru v skruži DN100"1</t>
  </si>
  <si>
    <t>"TECH1 - vysekanie otvoru v skruži DN100"1</t>
  </si>
  <si>
    <t>"TECH2,TECH3,TECH5 - HDPE chránička DN100"0,15+0,4+0,55</t>
  </si>
  <si>
    <t>"TECH4 - chránička HDPE DN150"0,55</t>
  </si>
  <si>
    <t>02020700</t>
  </si>
  <si>
    <t>Vrty pre studne</t>
  </si>
  <si>
    <t>0202070001</t>
  </si>
  <si>
    <t>Vrty pre studne, D do 400 mm</t>
  </si>
  <si>
    <t>"vrt priemer 250 mm, hĺbka max.25 m</t>
  </si>
  <si>
    <t>11240201</t>
  </si>
  <si>
    <t>Studne, dno, z betónu prostého</t>
  </si>
  <si>
    <t>"studňa - dno"0,5*3,14*1,4*0,15</t>
  </si>
  <si>
    <t>1124020104</t>
  </si>
  <si>
    <t>Studne, dno, z betónu prostého tr. C 16/20 (B 20)</t>
  </si>
  <si>
    <t>11240101</t>
  </si>
  <si>
    <t xml:space="preserve">Studne, plášť, z betónu prostého </t>
  </si>
  <si>
    <t>1124010104</t>
  </si>
  <si>
    <t>Studne, plášť z betónu prostého, tr. C 16/20 (B 20)</t>
  </si>
  <si>
    <t>"obetónovanie plášťa na výšku 400 mm"3,14*0,85*0,85*0,4</t>
  </si>
  <si>
    <t>štetovnice, ponechané v zemine"9,0*(7,2*2+5,4*2)</t>
  </si>
  <si>
    <t>"studňa" skruže pr.1200 mm"2</t>
  </si>
  <si>
    <t>25020213</t>
  </si>
  <si>
    <t xml:space="preserve">Studne, krycia doska prefabrikovaná </t>
  </si>
  <si>
    <t>2502021301</t>
  </si>
  <si>
    <t>Studne, krycia doska prefabrikovaná jednodielnej</t>
  </si>
  <si>
    <t>"studňa" zákrytová doska s otvorom"1</t>
  </si>
  <si>
    <t>"rúra PVC pr.200 mm</t>
  </si>
  <si>
    <t>"obsyp 25*3,14*0,125*0,125</t>
  </si>
  <si>
    <t>"odpočet rúry 25*3,14*0,1*0,1</t>
  </si>
  <si>
    <t>"omietka venca - sklotextilná mriežka"0,6*(6,1*2+3,0*2)</t>
  </si>
  <si>
    <t>"8/Z kovové madlo"4</t>
  </si>
  <si>
    <t>13,61+13,61+20,0+20,0-1,2*1,5-1,2*2,0</t>
  </si>
  <si>
    <t>"typ a štruktúra podľa PD" 63,91</t>
  </si>
  <si>
    <t>"penetračný náter" 63,91</t>
  </si>
  <si>
    <t>MNOŽ.</t>
  </si>
  <si>
    <t>45.31.12</t>
  </si>
  <si>
    <t xml:space="preserve">ELEKTROINŠTALAČNÉ  PRÁCE V  NEOBYTNÝCH BUDOVÁCH  </t>
  </si>
  <si>
    <t>91010301</t>
  </si>
  <si>
    <t>Úložný materiál - rúrky elektroinšt., ulož. pevne, ohybné</t>
  </si>
  <si>
    <t>9101030101</t>
  </si>
  <si>
    <t>Úložný materiál - rúrky elektroinšt., ulož. pevne, ohybné plastové</t>
  </si>
  <si>
    <t xml:space="preserve">D20  samozhášacia od -25 do +60°C </t>
  </si>
  <si>
    <t>D32  samozhášacia od -25 do +60°C</t>
  </si>
  <si>
    <t>91010302</t>
  </si>
  <si>
    <t>Úložný materiál - rúrky elektroinšt., ulož. pevne, tuhé</t>
  </si>
  <si>
    <t>9101030201</t>
  </si>
  <si>
    <t>Úložný materiál - rúrky elektroinšt., ulož. pevne, tuhé plastové</t>
  </si>
  <si>
    <t>D16  samozhášacia od -25 do +60°C vr. upevnenia</t>
  </si>
  <si>
    <t>Úložný materiál - škatule elektroinšt., na povrchu, odbočné</t>
  </si>
  <si>
    <t>Úložný materiál - škatule elektroinšt., na povrchu, odbočné plastové</t>
  </si>
  <si>
    <t>škatuľa s priechodkami a svorkovnicou do 5x4 mm2, IP54</t>
  </si>
  <si>
    <t>Oceľové konštrukcie - káblové držiaky kovové</t>
  </si>
  <si>
    <t>Oceľové konštrukcie - káblové držiaky kovové pozinkované</t>
  </si>
  <si>
    <t>upevňovacia káblová príchytka s požiarnou odolnosťou PS90</t>
  </si>
  <si>
    <t>Oceľové konštrukcie - požiaru odolné izol. podložky pod el. prístroje a svietidlá</t>
  </si>
  <si>
    <t>dm2</t>
  </si>
  <si>
    <t>Oceľové konštrukcie - požiaru odolné izol. podložky pod el. prístroje a svietidlá, požiaru odolná izol. hmota</t>
  </si>
  <si>
    <t>utesnenie rúrky DN50 protipožiarnou hmotou s odolnosťou EI90 (2* (3,14*0,5/4))</t>
  </si>
  <si>
    <t>Káble Cu - NN silové</t>
  </si>
  <si>
    <t>Káble Cu - NN silové ulož. pod omietkou</t>
  </si>
  <si>
    <t>CYKY - O   3 x 1,5</t>
  </si>
  <si>
    <t>CYKY - J   3 x 1,5</t>
  </si>
  <si>
    <t>CYKY - O   3 x 2,5</t>
  </si>
  <si>
    <t>CYKY - J   3 x 2,5</t>
  </si>
  <si>
    <t>CYKY - J   5 x 1,5</t>
  </si>
  <si>
    <t>CYKY - J   5 x 4</t>
  </si>
  <si>
    <t>Káble Cu - NN teplovzdorné</t>
  </si>
  <si>
    <t>Káble Cu - NN teplovzdorné ulož. pevne</t>
  </si>
  <si>
    <t>NHXH - J   5 x 1,5 - PS90</t>
  </si>
  <si>
    <t>NHXH - J   4 x 10 - PS90</t>
  </si>
  <si>
    <t>NHXH - J   4 x 16 - PS90</t>
  </si>
  <si>
    <t>Káblové súbory, ukončenie vodičov - NN ukonč. celoplastových káblov</t>
  </si>
  <si>
    <t>Káblové súbory, ukončenie vodičov - NN ukonč. celoplastových káblov teplom zmršt. hadicami</t>
  </si>
  <si>
    <t xml:space="preserve">do 4x16 mm2 s rozdeľovacou hlavou </t>
  </si>
  <si>
    <t>Káblové súbory, ukončenie vodičov - NN ukonč. celoplastových káblov záklopkami</t>
  </si>
  <si>
    <t>do 5x4 mm2</t>
  </si>
  <si>
    <t>do 4x10 mm2</t>
  </si>
  <si>
    <t>do 4x16 mm2</t>
  </si>
  <si>
    <t>Spínacie, spúšťacie a regulačné ústrojenstvá - spínače NN, domové, nástenné jednopólové</t>
  </si>
  <si>
    <t>Spínacie, spúšťacie a regulačné ústrojenstvá - spínače NN, domové, nástenné jednopólové pre prostr. vlhké</t>
  </si>
  <si>
    <t>vypínač č.1, 250V/10A, IP44</t>
  </si>
  <si>
    <t>Rozvádzače - NN  rozvodnice</t>
  </si>
  <si>
    <t>Rozvádzače - NN  rozvodnice silové, prúd striedavý</t>
  </si>
  <si>
    <t>oceľoplechová rozvodnica nástenná 6RSM1 (600x900x250mm, IP54) podľa schémy zapojenia</t>
  </si>
  <si>
    <t>typová zásuvková skrinka 1x 400V/16A, 2x 230V/16A, IP54, plastová (s prúdovým chráničom a ističmi)</t>
  </si>
  <si>
    <t>Svietidlá a osvetľovacie zariadenia - svietidlá priemyselné</t>
  </si>
  <si>
    <t>Svietidlá a osvetľovacie zariadenia - svietidlá priemyselné žiarivkové</t>
  </si>
  <si>
    <t>žiarivkové s krytom 2 x 36W, IP65</t>
  </si>
  <si>
    <t>Uzemňovacie a bleskozvodné vedenia - zachytávače pasívne Al</t>
  </si>
  <si>
    <t>Uzemňovacie a bleskozvodné vedenia - zachytávače pasívne Al drôtové</t>
  </si>
  <si>
    <t>ALU RD8 mm</t>
  </si>
  <si>
    <t>Uzemňovacie a bleskozvodné vedenia - vodiče nadzemné, na povrchu FeZn</t>
  </si>
  <si>
    <t>Uzemňovacie a bleskozvodné vedenia - vodiče nadzemné, na povrchu FeZn drôtové</t>
  </si>
  <si>
    <t>FeZn D10 mm-PVC</t>
  </si>
  <si>
    <t>Uzemňovacie a bleskozvodné vedenia - podpery vodičov nadzemných</t>
  </si>
  <si>
    <t>Uzemňovacie a bleskozvodné vedenia - podpery vodičov nadzemných Al</t>
  </si>
  <si>
    <t>ochranný uholník vr. držiakov</t>
  </si>
  <si>
    <t>podpera na hrebeň strechy</t>
  </si>
  <si>
    <t>podpera lemová na plechové strechy</t>
  </si>
  <si>
    <t>podpera na zvody</t>
  </si>
  <si>
    <t>Uzemňovacie a bleskozvodné vedenia - svorky pre vedenia nadzemné</t>
  </si>
  <si>
    <t>Uzemňovacie a bleskozvodné vedenia - svorky pre vedenia nadzemné Al</t>
  </si>
  <si>
    <t>ekvipotenciálová svorka</t>
  </si>
  <si>
    <t>spojovacia svorka</t>
  </si>
  <si>
    <t>okapová svorka</t>
  </si>
  <si>
    <t>pripojovacia svorka</t>
  </si>
  <si>
    <t>krížová svorka</t>
  </si>
  <si>
    <t>skúšobná svorka</t>
  </si>
  <si>
    <t>Uzemňovacie a bleskozvodné vedenia - svorky pre vedenia v zemi</t>
  </si>
  <si>
    <t>Uzemňovacie a bleskozvodné vedenia - svorky pre vedenia v zemi FeZn</t>
  </si>
  <si>
    <t>svorka na armovanie FL/RD37</t>
  </si>
  <si>
    <t>svorka drôt-pásik</t>
  </si>
  <si>
    <t>svorka pásik-pásik</t>
  </si>
  <si>
    <t>Uzemňovacie a bleskozvodné vedenia - štítky číslovacie</t>
  </si>
  <si>
    <t>Uzemňovacie a bleskozvodné vedenia - štítky číslovacie plastové</t>
  </si>
  <si>
    <t>Uzemňovacie a bleskozvodné vedenia - vedenia v zemi FeZn</t>
  </si>
  <si>
    <t>Uzemňovacie a bleskozvodné vedenia - vedenia v zemi FeZn pásové</t>
  </si>
  <si>
    <t>FeZn 30x4 mm</t>
  </si>
  <si>
    <t>Uzemňovacie a bleskozvodné vedenia - ochranné pospájanie vodiče Cu izolované</t>
  </si>
  <si>
    <t>Uzemňovacie a bleskozvodné vedenia - ochranné pospájanie vodiče Cu izolované ulož. voľne</t>
  </si>
  <si>
    <t>CY 6</t>
  </si>
  <si>
    <t>CY 16</t>
  </si>
  <si>
    <t>Uzemňovacie a bleskozvodné vedenia - meranie rezistencie uzemnenie</t>
  </si>
  <si>
    <t>Uzemňovacie a bleskozvodné vedenia - meranie rezistencie uzemnenia jedného zvodu</t>
  </si>
  <si>
    <t>Uzemňovacie a bleskozvodné vedenia - meranie rezistivity pôdy</t>
  </si>
  <si>
    <t>Uzemňovacie a bleskozvodné vedenia - meranie rezistivity pôdy v jednom mieste</t>
  </si>
  <si>
    <t>45.33.11</t>
  </si>
  <si>
    <t>INŠTALOVANIE  ÚSTREDNÉHO  KÚRENIA</t>
  </si>
  <si>
    <t>89040737</t>
  </si>
  <si>
    <t>Armatúry - meracie termostaty</t>
  </si>
  <si>
    <t xml:space="preserve">  priestorové termostaty izbovej teploty, rozsah 5-35°C, 250V/16A, IP54</t>
  </si>
  <si>
    <t>89050410</t>
  </si>
  <si>
    <t>Vykurovacie telesá - konvekčné zariadenia, konvektory</t>
  </si>
  <si>
    <t xml:space="preserve">  elektrické priamovýhrevné konvektory o výkone 2000 W, 230V/50Hz, IP24</t>
  </si>
  <si>
    <t>45.99.99</t>
  </si>
  <si>
    <t>Práce samostatne nezaradené v 45 - Stavebné práce</t>
  </si>
  <si>
    <t xml:space="preserve">Snímače, hladinomery, vodivostné </t>
  </si>
  <si>
    <t>9406050201</t>
  </si>
  <si>
    <t>Snímače, hladinomery, vodivostné, prostredie obyčajné</t>
  </si>
  <si>
    <t>ponorná sonda PS-2</t>
  </si>
  <si>
    <t>ponorná sonda PSV-2 dvojitá do vrtu</t>
  </si>
  <si>
    <t>SO 320-06  Nádrž a studňa požiarnej a úžitkovej vody</t>
  </si>
  <si>
    <t>7.Elektroinštalácia a bleskozvody</t>
  </si>
  <si>
    <t>"hasiaci prístroj , práškový, 6 kg"1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</si>
</sst>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00000"/>
    <numFmt numFmtId="165" formatCode="0000000000"/>
    <numFmt numFmtId="166" formatCode="#,##0.0"/>
    <numFmt numFmtId="167" formatCode="#,##0.000"/>
  </numFmts>
  <fonts count="3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sz val="10"/>
      <name val="Helv"/>
    </font>
    <font>
      <b/>
      <sz val="10"/>
      <color indexed="12"/>
      <name val="Arial CE"/>
      <family val="2"/>
      <charset val="238"/>
    </font>
    <font>
      <b/>
      <sz val="10"/>
      <name val="Arial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u/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 CE"/>
      <family val="2"/>
      <charset val="238"/>
    </font>
    <font>
      <sz val="11"/>
      <color theme="1"/>
      <name val="Calibri"/>
      <family val="2"/>
      <scheme val="minor"/>
    </font>
    <font>
      <b/>
      <sz val="10"/>
      <color rgb="FF000099"/>
      <name val="Arial CE"/>
      <family val="2"/>
      <charset val="238"/>
    </font>
    <font>
      <sz val="10"/>
      <name val="Arial"/>
      <family val="2"/>
      <charset val="238"/>
    </font>
    <font>
      <sz val="8"/>
      <color rgb="FF800080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0000A8"/>
      <name val="Trebuchet MS"/>
      <family val="2"/>
      <charset val="238"/>
    </font>
    <font>
      <sz val="10"/>
      <color rgb="FF0000A8"/>
      <name val="Arial CE"/>
      <family val="2"/>
      <charset val="238"/>
    </font>
    <font>
      <sz val="8"/>
      <color rgb="FF800080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0000A8"/>
      <name val="Trebuchet MS"/>
      <family val="2"/>
      <charset val="238"/>
    </font>
    <font>
      <sz val="8"/>
      <name val="Trebuchet MS"/>
      <family val="2"/>
      <charset val="238"/>
    </font>
    <font>
      <b/>
      <sz val="12"/>
      <name val="Arial CE"/>
      <family val="2"/>
      <charset val="238"/>
    </font>
    <font>
      <b/>
      <i/>
      <sz val="10"/>
      <name val="Arial"/>
      <family val="2"/>
    </font>
    <font>
      <sz val="10"/>
      <color indexed="10"/>
      <name val="Arial CE"/>
      <family val="2"/>
      <charset val="238"/>
    </font>
    <font>
      <i/>
      <sz val="10"/>
      <name val="Arial"/>
      <family val="2"/>
      <charset val="238"/>
    </font>
    <font>
      <i/>
      <sz val="10"/>
      <name val="Arial"/>
      <family val="2"/>
    </font>
    <font>
      <sz val="10"/>
      <color indexed="10"/>
      <name val="Helv"/>
    </font>
    <font>
      <i/>
      <sz val="10"/>
      <color indexed="10"/>
      <name val="Arial CE"/>
      <family val="2"/>
      <charset val="238"/>
    </font>
    <font>
      <b/>
      <sz val="10"/>
      <color indexed="12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rgb="FF969696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rgb="FF969696"/>
      </top>
      <bottom/>
      <diagonal/>
    </border>
  </borders>
  <cellStyleXfs count="15">
    <xf numFmtId="0" fontId="0" fillId="0" borderId="0"/>
    <xf numFmtId="0" fontId="13" fillId="0" borderId="0"/>
    <xf numFmtId="0" fontId="1" fillId="0" borderId="0"/>
    <xf numFmtId="0" fontId="2" fillId="0" borderId="0"/>
    <xf numFmtId="0" fontId="2" fillId="0" borderId="0"/>
    <xf numFmtId="0" fontId="6" fillId="0" borderId="0" applyAlignment="0">
      <alignment vertical="top" wrapText="1"/>
      <protection locked="0"/>
    </xf>
    <xf numFmtId="0" fontId="6" fillId="0" borderId="0" applyAlignment="0">
      <alignment vertical="top" wrapText="1"/>
      <protection locked="0"/>
    </xf>
    <xf numFmtId="0" fontId="15" fillId="0" borderId="0"/>
    <xf numFmtId="0" fontId="6" fillId="0" borderId="0"/>
    <xf numFmtId="0" fontId="2" fillId="0" borderId="0"/>
    <xf numFmtId="0" fontId="6" fillId="0" borderId="0" applyAlignment="0">
      <alignment vertical="top" wrapText="1"/>
      <protection locked="0"/>
    </xf>
    <xf numFmtId="0" fontId="2" fillId="0" borderId="0"/>
    <xf numFmtId="0" fontId="6" fillId="0" borderId="0"/>
    <xf numFmtId="0" fontId="17" fillId="0" borderId="0"/>
    <xf numFmtId="0" fontId="2" fillId="0" borderId="0"/>
  </cellStyleXfs>
  <cellXfs count="406">
    <xf numFmtId="0" fontId="0" fillId="0" borderId="0" xfId="0"/>
    <xf numFmtId="49" fontId="3" fillId="0" borderId="1" xfId="0" applyNumberFormat="1" applyFont="1" applyBorder="1" applyAlignment="1">
      <alignment horizontal="left" vertical="top"/>
    </xf>
    <xf numFmtId="49" fontId="3" fillId="0" borderId="1" xfId="0" quotePrefix="1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0" fontId="2" fillId="0" borderId="0" xfId="1" applyFont="1"/>
    <xf numFmtId="3" fontId="2" fillId="0" borderId="0" xfId="1" applyNumberFormat="1" applyFont="1"/>
    <xf numFmtId="4" fontId="2" fillId="0" borderId="0" xfId="1" applyNumberFormat="1" applyFont="1"/>
    <xf numFmtId="0" fontId="7" fillId="0" borderId="0" xfId="1" applyFont="1" applyFill="1" applyAlignment="1">
      <alignment vertical="center"/>
    </xf>
    <xf numFmtId="3" fontId="2" fillId="0" borderId="0" xfId="1" applyNumberFormat="1" applyFont="1" applyFill="1" applyBorder="1" applyAlignment="1">
      <alignment horizontal="right" vertical="top"/>
    </xf>
    <xf numFmtId="4" fontId="2" fillId="0" borderId="0" xfId="1" applyNumberFormat="1" applyFont="1" applyFill="1" applyBorder="1" applyAlignment="1"/>
    <xf numFmtId="1" fontId="2" fillId="0" borderId="0" xfId="1" applyNumberFormat="1" applyFont="1" applyFill="1" applyBorder="1" applyAlignment="1">
      <alignment horizontal="left" vertical="top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2" fillId="0" borderId="0" xfId="1" applyFont="1" applyFill="1" applyBorder="1" applyAlignment="1">
      <alignment horizontal="center" wrapText="1"/>
    </xf>
    <xf numFmtId="4" fontId="2" fillId="0" borderId="0" xfId="1" applyNumberFormat="1" applyFont="1" applyFill="1" applyBorder="1" applyAlignment="1">
      <alignment wrapText="1"/>
    </xf>
    <xf numFmtId="3" fontId="7" fillId="0" borderId="0" xfId="1" applyNumberFormat="1" applyFont="1" applyFill="1" applyBorder="1" applyAlignment="1">
      <alignment horizontal="center" vertical="top"/>
    </xf>
    <xf numFmtId="3" fontId="2" fillId="0" borderId="0" xfId="1" applyNumberFormat="1" applyFont="1" applyBorder="1"/>
    <xf numFmtId="0" fontId="2" fillId="0" borderId="0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left" vertical="center"/>
    </xf>
    <xf numFmtId="0" fontId="2" fillId="0" borderId="0" xfId="1" applyFont="1" applyBorder="1"/>
    <xf numFmtId="0" fontId="7" fillId="0" borderId="0" xfId="1" applyFont="1" applyFill="1" applyBorder="1" applyAlignment="1">
      <alignment vertical="center"/>
    </xf>
    <xf numFmtId="49" fontId="2" fillId="0" borderId="0" xfId="1" quotePrefix="1" applyNumberFormat="1" applyFont="1" applyFill="1" applyBorder="1" applyAlignment="1">
      <alignment horizontal="left" vertical="top"/>
    </xf>
    <xf numFmtId="0" fontId="11" fillId="0" borderId="0" xfId="1" applyFont="1" applyBorder="1" applyAlignment="1">
      <alignment horizontal="right" vertical="top" wrapText="1"/>
    </xf>
    <xf numFmtId="4" fontId="11" fillId="0" borderId="0" xfId="1" applyNumberFormat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center" vertical="top"/>
    </xf>
    <xf numFmtId="4" fontId="2" fillId="0" borderId="0" xfId="1" applyNumberFormat="1" applyFont="1" applyBorder="1"/>
    <xf numFmtId="0" fontId="9" fillId="0" borderId="0" xfId="1" applyFont="1" applyFill="1" applyAlignment="1">
      <alignment wrapText="1"/>
    </xf>
    <xf numFmtId="0" fontId="2" fillId="0" borderId="5" xfId="1" applyFont="1" applyFill="1" applyBorder="1" applyAlignment="1">
      <alignment horizontal="center"/>
    </xf>
    <xf numFmtId="49" fontId="3" fillId="0" borderId="1" xfId="0" quotePrefix="1" applyNumberFormat="1" applyFont="1" applyFill="1" applyBorder="1" applyAlignment="1">
      <alignment horizontal="left" vertical="top"/>
    </xf>
    <xf numFmtId="49" fontId="2" fillId="0" borderId="1" xfId="0" quotePrefix="1" applyNumberFormat="1" applyFont="1" applyBorder="1" applyAlignment="1">
      <alignment horizontal="left" vertical="top"/>
    </xf>
    <xf numFmtId="49" fontId="8" fillId="0" borderId="1" xfId="0" applyNumberFormat="1" applyFont="1" applyFill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left" vertical="top"/>
    </xf>
    <xf numFmtId="0" fontId="8" fillId="0" borderId="1" xfId="0" applyFont="1" applyFill="1" applyBorder="1" applyAlignment="1">
      <alignment vertical="top"/>
    </xf>
    <xf numFmtId="49" fontId="3" fillId="0" borderId="1" xfId="0" applyNumberFormat="1" applyFont="1" applyFill="1" applyBorder="1" applyAlignment="1">
      <alignment horizontal="left" vertical="top"/>
    </xf>
    <xf numFmtId="4" fontId="3" fillId="0" borderId="1" xfId="0" applyNumberFormat="1" applyFont="1" applyBorder="1" applyAlignment="1">
      <alignment horizontal="center" vertical="top"/>
    </xf>
    <xf numFmtId="49" fontId="5" fillId="0" borderId="1" xfId="0" quotePrefix="1" applyNumberFormat="1" applyFont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2" xfId="1" applyFont="1" applyFill="1" applyBorder="1" applyAlignment="1">
      <alignment horizontal="centerContinuous"/>
    </xf>
    <xf numFmtId="0" fontId="2" fillId="0" borderId="3" xfId="1" applyFont="1" applyFill="1" applyBorder="1" applyAlignment="1">
      <alignment horizontal="center"/>
    </xf>
    <xf numFmtId="0" fontId="8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left" vertical="top" wrapText="1"/>
    </xf>
    <xf numFmtId="49" fontId="3" fillId="0" borderId="1" xfId="1" applyNumberFormat="1" applyFont="1" applyBorder="1" applyAlignment="1">
      <alignment wrapText="1"/>
    </xf>
    <xf numFmtId="49" fontId="3" fillId="0" borderId="1" xfId="1" quotePrefix="1" applyNumberFormat="1" applyFont="1" applyBorder="1" applyAlignment="1">
      <alignment horizontal="left" vertical="top"/>
    </xf>
    <xf numFmtId="49" fontId="3" fillId="0" borderId="1" xfId="1" applyNumberFormat="1" applyFont="1" applyBorder="1" applyAlignment="1">
      <alignment horizontal="left" vertical="top"/>
    </xf>
    <xf numFmtId="49" fontId="2" fillId="0" borderId="1" xfId="1" applyNumberFormat="1" applyFont="1" applyBorder="1" applyAlignment="1">
      <alignment horizontal="left" vertical="top"/>
    </xf>
    <xf numFmtId="49" fontId="2" fillId="0" borderId="1" xfId="1" quotePrefix="1" applyNumberFormat="1" applyFont="1" applyBorder="1" applyAlignment="1">
      <alignment horizontal="left" vertical="top"/>
    </xf>
    <xf numFmtId="0" fontId="2" fillId="0" borderId="0" xfId="1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/>
    </xf>
    <xf numFmtId="49" fontId="4" fillId="0" borderId="1" xfId="0" quotePrefix="1" applyNumberFormat="1" applyFont="1" applyBorder="1" applyAlignment="1">
      <alignment horizontal="left" vertical="top"/>
    </xf>
    <xf numFmtId="2" fontId="3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vertical="top" wrapText="1"/>
    </xf>
    <xf numFmtId="49" fontId="3" fillId="0" borderId="1" xfId="1" applyNumberFormat="1" applyFont="1" applyBorder="1" applyAlignment="1">
      <alignment horizontal="left" vertical="top" wrapText="1"/>
    </xf>
    <xf numFmtId="49" fontId="2" fillId="0" borderId="1" xfId="1" applyNumberFormat="1" applyFont="1" applyBorder="1" applyAlignment="1">
      <alignment horizontal="left" vertical="top" wrapText="1"/>
    </xf>
    <xf numFmtId="0" fontId="3" fillId="0" borderId="1" xfId="1" applyFont="1" applyBorder="1" applyAlignment="1">
      <alignment horizontal="center" vertical="top"/>
    </xf>
    <xf numFmtId="0" fontId="2" fillId="0" borderId="1" xfId="1" applyFont="1" applyBorder="1"/>
    <xf numFmtId="0" fontId="3" fillId="0" borderId="1" xfId="1" applyFont="1" applyBorder="1" applyAlignment="1">
      <alignment horizontal="left" wrapText="1"/>
    </xf>
    <xf numFmtId="0" fontId="2" fillId="0" borderId="0" xfId="1" applyNumberFormat="1" applyFont="1" applyFill="1" applyBorder="1" applyAlignment="1" applyProtection="1">
      <alignment horizontal="left" vertical="top" wrapText="1"/>
      <protection locked="0"/>
    </xf>
    <xf numFmtId="49" fontId="3" fillId="0" borderId="0" xfId="1" applyNumberFormat="1" applyFont="1" applyBorder="1" applyAlignment="1">
      <alignment horizontal="left" vertical="top" wrapText="1"/>
    </xf>
    <xf numFmtId="49" fontId="2" fillId="0" borderId="0" xfId="1" applyNumberFormat="1" applyFont="1" applyBorder="1" applyAlignment="1">
      <alignment horizontal="left" vertical="top" wrapText="1"/>
    </xf>
    <xf numFmtId="166" fontId="2" fillId="0" borderId="0" xfId="1" applyNumberFormat="1" applyFont="1" applyFill="1" applyBorder="1" applyAlignment="1">
      <alignment horizontal="right" vertical="top" wrapText="1"/>
    </xf>
    <xf numFmtId="0" fontId="2" fillId="0" borderId="0" xfId="1" applyFont="1" applyBorder="1" applyAlignment="1">
      <alignment horizontal="center" vertical="top" wrapText="1"/>
    </xf>
    <xf numFmtId="3" fontId="2" fillId="0" borderId="0" xfId="1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1" applyFont="1" applyBorder="1" applyAlignment="1">
      <alignment vertical="top"/>
    </xf>
    <xf numFmtId="0" fontId="2" fillId="0" borderId="1" xfId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left" vertical="top"/>
    </xf>
    <xf numFmtId="0" fontId="3" fillId="0" borderId="12" xfId="1" applyFont="1" applyFill="1" applyBorder="1" applyAlignment="1">
      <alignment horizontal="center" vertical="top"/>
    </xf>
    <xf numFmtId="0" fontId="3" fillId="0" borderId="12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/>
    </xf>
    <xf numFmtId="0" fontId="3" fillId="0" borderId="1" xfId="1" applyFont="1" applyFill="1" applyBorder="1" applyAlignment="1">
      <alignment horizontal="left" wrapText="1"/>
    </xf>
    <xf numFmtId="0" fontId="16" fillId="0" borderId="1" xfId="1" applyFont="1" applyFill="1" applyBorder="1"/>
    <xf numFmtId="0" fontId="3" fillId="0" borderId="1" xfId="1" applyFont="1" applyFill="1" applyBorder="1"/>
    <xf numFmtId="0" fontId="2" fillId="0" borderId="1" xfId="1" applyFont="1" applyFill="1" applyBorder="1" applyAlignment="1">
      <alignment horizontal="left" wrapText="1"/>
    </xf>
    <xf numFmtId="0" fontId="13" fillId="0" borderId="1" xfId="1" applyFill="1" applyBorder="1"/>
    <xf numFmtId="0" fontId="2" fillId="0" borderId="1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vertical="top"/>
    </xf>
    <xf numFmtId="0" fontId="3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4" xfId="1" applyFont="1" applyBorder="1" applyAlignment="1">
      <alignment vertical="top" wrapText="1"/>
    </xf>
    <xf numFmtId="0" fontId="3" fillId="0" borderId="1" xfId="1" applyFont="1" applyFill="1" applyBorder="1" applyAlignment="1">
      <alignment horizontal="center" vertical="top" wrapText="1"/>
    </xf>
    <xf numFmtId="49" fontId="3" fillId="0" borderId="1" xfId="1" quotePrefix="1" applyNumberFormat="1" applyFont="1" applyFill="1" applyBorder="1" applyAlignment="1">
      <alignment horizontal="left" vertical="top"/>
    </xf>
    <xf numFmtId="49" fontId="16" fillId="0" borderId="1" xfId="1" quotePrefix="1" applyNumberFormat="1" applyFont="1" applyFill="1" applyBorder="1" applyAlignment="1">
      <alignment horizontal="left" vertical="top"/>
    </xf>
    <xf numFmtId="49" fontId="2" fillId="0" borderId="1" xfId="1" applyNumberFormat="1" applyFont="1" applyFill="1" applyBorder="1" applyAlignment="1">
      <alignment horizontal="left" vertical="top"/>
    </xf>
    <xf numFmtId="0" fontId="14" fillId="0" borderId="1" xfId="1" applyFont="1" applyFill="1" applyBorder="1"/>
    <xf numFmtId="49" fontId="2" fillId="0" borderId="1" xfId="1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top"/>
    </xf>
    <xf numFmtId="49" fontId="3" fillId="0" borderId="4" xfId="1" applyNumberFormat="1" applyFont="1" applyBorder="1" applyAlignment="1">
      <alignment horizontal="left" vertical="top" wrapText="1"/>
    </xf>
    <xf numFmtId="0" fontId="2" fillId="0" borderId="1" xfId="1" applyFont="1" applyFill="1" applyBorder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left" vertical="top"/>
    </xf>
    <xf numFmtId="49" fontId="16" fillId="0" borderId="1" xfId="1" applyNumberFormat="1" applyFont="1" applyFill="1" applyBorder="1" applyAlignment="1">
      <alignment horizontal="left" vertical="top"/>
    </xf>
    <xf numFmtId="49" fontId="2" fillId="0" borderId="1" xfId="1" quotePrefix="1" applyNumberFormat="1" applyFont="1" applyFill="1" applyBorder="1" applyAlignment="1">
      <alignment horizontal="left" vertical="top"/>
    </xf>
    <xf numFmtId="49" fontId="2" fillId="0" borderId="4" xfId="1" applyNumberFormat="1" applyFont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11" fillId="0" borderId="1" xfId="1" applyFont="1" applyFill="1" applyBorder="1" applyAlignment="1">
      <alignment horizontal="left" vertical="center" wrapText="1"/>
    </xf>
    <xf numFmtId="49" fontId="16" fillId="0" borderId="1" xfId="1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9" fontId="2" fillId="0" borderId="1" xfId="1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11" fillId="0" borderId="1" xfId="1" applyFont="1" applyFill="1" applyBorder="1"/>
    <xf numFmtId="0" fontId="2" fillId="0" borderId="1" xfId="1" applyFont="1" applyFill="1" applyBorder="1" applyAlignment="1">
      <alignment vertical="top" wrapText="1"/>
    </xf>
    <xf numFmtId="0" fontId="3" fillId="0" borderId="1" xfId="1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1" applyNumberFormat="1" applyFont="1" applyFill="1" applyBorder="1" applyAlignment="1" applyProtection="1">
      <alignment horizontal="left" vertical="top" wrapText="1"/>
      <protection locked="0"/>
    </xf>
    <xf numFmtId="0" fontId="12" fillId="0" borderId="1" xfId="1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2" fillId="0" borderId="13" xfId="0" applyFont="1" applyBorder="1" applyAlignment="1">
      <alignment vertical="center" wrapText="1"/>
    </xf>
    <xf numFmtId="49" fontId="11" fillId="0" borderId="1" xfId="1" applyNumberFormat="1" applyFont="1" applyFill="1" applyBorder="1"/>
    <xf numFmtId="49" fontId="2" fillId="0" borderId="1" xfId="1" applyNumberFormat="1" applyFont="1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4" fillId="0" borderId="1" xfId="0" applyFont="1" applyBorder="1" applyAlignment="1">
      <alignment vertical="center" wrapText="1"/>
    </xf>
    <xf numFmtId="0" fontId="2" fillId="0" borderId="1" xfId="1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11" fillId="0" borderId="1" xfId="1" applyNumberFormat="1" applyFont="1" applyFill="1" applyBorder="1" applyAlignment="1" applyProtection="1">
      <alignment horizontal="left" vertical="top" wrapText="1"/>
      <protection locked="0"/>
    </xf>
    <xf numFmtId="0" fontId="2" fillId="0" borderId="1" xfId="1" applyNumberFormat="1" applyFont="1" applyFill="1" applyBorder="1" applyAlignment="1" applyProtection="1">
      <alignment horizontal="left" vertical="top" wrapText="1"/>
      <protection locked="0"/>
    </xf>
    <xf numFmtId="0" fontId="2" fillId="0" borderId="4" xfId="1" applyNumberFormat="1" applyFont="1" applyFill="1" applyBorder="1" applyAlignment="1" applyProtection="1">
      <alignment horizontal="left" vertical="top" wrapText="1"/>
      <protection locked="0"/>
    </xf>
    <xf numFmtId="4" fontId="13" fillId="0" borderId="1" xfId="1" applyNumberFormat="1" applyFill="1" applyBorder="1"/>
    <xf numFmtId="4" fontId="14" fillId="0" borderId="1" xfId="1" applyNumberFormat="1" applyFont="1" applyFill="1" applyBorder="1"/>
    <xf numFmtId="4" fontId="11" fillId="0" borderId="1" xfId="1" applyNumberFormat="1" applyFont="1" applyFill="1" applyBorder="1" applyAlignment="1">
      <alignment horizontal="right" vertical="center" wrapText="1"/>
    </xf>
    <xf numFmtId="4" fontId="2" fillId="0" borderId="1" xfId="1" applyNumberFormat="1" applyFont="1" applyFill="1" applyBorder="1"/>
    <xf numFmtId="4" fontId="3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11" fillId="0" borderId="1" xfId="1" applyNumberFormat="1" applyFont="1" applyFill="1" applyBorder="1"/>
    <xf numFmtId="0" fontId="2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right" vertical="center" wrapText="1"/>
    </xf>
    <xf numFmtId="4" fontId="12" fillId="0" borderId="1" xfId="1" applyNumberFormat="1" applyFont="1" applyFill="1" applyBorder="1"/>
    <xf numFmtId="4" fontId="2" fillId="0" borderId="1" xfId="1" applyNumberFormat="1" applyFont="1" applyFill="1" applyBorder="1" applyAlignment="1">
      <alignment wrapText="1"/>
    </xf>
    <xf numFmtId="4" fontId="10" fillId="0" borderId="1" xfId="1" applyNumberFormat="1" applyFont="1" applyFill="1" applyBorder="1"/>
    <xf numFmtId="4" fontId="11" fillId="0" borderId="1" xfId="1" applyNumberFormat="1" applyFont="1" applyFill="1" applyBorder="1" applyAlignment="1">
      <alignment vertical="top" wrapText="1"/>
    </xf>
    <xf numFmtId="4" fontId="3" fillId="0" borderId="1" xfId="1" applyNumberFormat="1" applyFont="1" applyFill="1" applyBorder="1" applyAlignment="1">
      <alignment wrapText="1"/>
    </xf>
    <xf numFmtId="167" fontId="2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horizontal="left" vertical="center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2" fontId="3" fillId="0" borderId="1" xfId="0" applyNumberFormat="1" applyFont="1" applyFill="1" applyBorder="1" applyAlignment="1">
      <alignment wrapText="1"/>
    </xf>
    <xf numFmtId="2" fontId="2" fillId="0" borderId="13" xfId="0" applyNumberFormat="1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4" fontId="2" fillId="0" borderId="1" xfId="1" applyNumberFormat="1" applyFont="1" applyBorder="1" applyAlignment="1" applyProtection="1">
      <alignment vertical="top" wrapText="1"/>
      <protection locked="0"/>
    </xf>
    <xf numFmtId="0" fontId="5" fillId="0" borderId="1" xfId="0" applyFont="1" applyBorder="1" applyAlignment="1">
      <alignment wrapText="1"/>
    </xf>
    <xf numFmtId="0" fontId="3" fillId="0" borderId="1" xfId="1" applyFont="1" applyBorder="1" applyAlignment="1">
      <alignment wrapText="1"/>
    </xf>
    <xf numFmtId="166" fontId="11" fillId="0" borderId="1" xfId="1" applyNumberFormat="1" applyFont="1" applyBorder="1" applyAlignment="1" applyProtection="1">
      <alignment horizontal="right" vertical="top" wrapText="1"/>
      <protection locked="0"/>
    </xf>
    <xf numFmtId="4" fontId="2" fillId="0" borderId="1" xfId="1" applyNumberFormat="1" applyFont="1" applyBorder="1" applyAlignment="1">
      <alignment horizontal="right" vertical="top" wrapText="1"/>
    </xf>
    <xf numFmtId="166" fontId="2" fillId="0" borderId="1" xfId="1" applyNumberFormat="1" applyFont="1" applyFill="1" applyBorder="1" applyAlignment="1">
      <alignment horizontal="right" vertical="top" wrapText="1"/>
    </xf>
    <xf numFmtId="166" fontId="2" fillId="0" borderId="4" xfId="1" applyNumberFormat="1" applyFont="1" applyFill="1" applyBorder="1" applyAlignment="1">
      <alignment horizontal="right" vertical="top" wrapText="1"/>
    </xf>
    <xf numFmtId="2" fontId="13" fillId="0" borderId="1" xfId="1" applyNumberFormat="1" applyFill="1" applyBorder="1" applyAlignment="1">
      <alignment horizontal="center" vertical="top"/>
    </xf>
    <xf numFmtId="2" fontId="3" fillId="0" borderId="1" xfId="1" applyNumberFormat="1" applyFont="1" applyFill="1" applyBorder="1" applyAlignment="1">
      <alignment horizontal="center" vertical="top"/>
    </xf>
    <xf numFmtId="2" fontId="2" fillId="0" borderId="1" xfId="1" quotePrefix="1" applyNumberFormat="1" applyFont="1" applyFill="1" applyBorder="1" applyAlignment="1">
      <alignment horizontal="center" vertical="top"/>
    </xf>
    <xf numFmtId="2" fontId="2" fillId="0" borderId="1" xfId="1" applyNumberFormat="1" applyFont="1" applyFill="1" applyBorder="1" applyAlignment="1">
      <alignment horizontal="center" vertical="top"/>
    </xf>
    <xf numFmtId="0" fontId="18" fillId="0" borderId="1" xfId="0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2" fillId="0" borderId="1" xfId="0" applyFont="1" applyBorder="1" applyAlignment="1">
      <alignment vertical="center"/>
    </xf>
    <xf numFmtId="0" fontId="23" fillId="0" borderId="1" xfId="0" applyFont="1" applyBorder="1" applyAlignment="1">
      <alignment vertical="center"/>
    </xf>
    <xf numFmtId="2" fontId="2" fillId="0" borderId="1" xfId="1" applyNumberFormat="1" applyFont="1" applyFill="1" applyBorder="1" applyAlignment="1">
      <alignment horizontal="center" vertical="top" wrapText="1"/>
    </xf>
    <xf numFmtId="0" fontId="23" fillId="0" borderId="13" xfId="0" applyFont="1" applyBorder="1" applyAlignment="1">
      <alignment vertical="center"/>
    </xf>
    <xf numFmtId="4" fontId="2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/>
    </xf>
    <xf numFmtId="2" fontId="3" fillId="0" borderId="1" xfId="0" applyNumberFormat="1" applyFont="1" applyFill="1" applyBorder="1" applyAlignment="1">
      <alignment horizontal="center" vertical="top"/>
    </xf>
    <xf numFmtId="0" fontId="22" fillId="0" borderId="13" xfId="0" applyFont="1" applyBorder="1" applyAlignment="1">
      <alignment vertical="center"/>
    </xf>
    <xf numFmtId="2" fontId="24" fillId="0" borderId="1" xfId="0" applyNumberFormat="1" applyFont="1" applyBorder="1" applyAlignment="1">
      <alignment vertical="center"/>
    </xf>
    <xf numFmtId="2" fontId="21" fillId="0" borderId="1" xfId="0" applyNumberFormat="1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0" fontId="5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/>
    </xf>
    <xf numFmtId="0" fontId="2" fillId="0" borderId="4" xfId="1" applyFont="1" applyBorder="1" applyAlignment="1">
      <alignment horizontal="center" vertical="top" wrapText="1"/>
    </xf>
    <xf numFmtId="0" fontId="2" fillId="0" borderId="12" xfId="1" applyFont="1" applyFill="1" applyBorder="1" applyAlignment="1">
      <alignment horizontal="center" vertical="top"/>
    </xf>
    <xf numFmtId="0" fontId="2" fillId="0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0" fontId="2" fillId="0" borderId="0" xfId="11" applyFont="1" applyFill="1" applyBorder="1" applyAlignment="1">
      <alignment horizontal="left" vertical="top"/>
    </xf>
    <xf numFmtId="0" fontId="3" fillId="0" borderId="0" xfId="11" applyFont="1" applyFill="1" applyBorder="1" applyAlignment="1">
      <alignment horizontal="center"/>
    </xf>
    <xf numFmtId="0" fontId="9" fillId="0" borderId="0" xfId="11" applyFont="1" applyFill="1" applyBorder="1"/>
    <xf numFmtId="0" fontId="9" fillId="0" borderId="0" xfId="11" applyFont="1" applyFill="1"/>
    <xf numFmtId="2" fontId="11" fillId="0" borderId="0" xfId="11" applyNumberFormat="1" applyFont="1" applyFill="1" applyBorder="1" applyAlignment="1">
      <alignment horizontal="right"/>
    </xf>
    <xf numFmtId="0" fontId="2" fillId="0" borderId="0" xfId="11" applyFont="1" applyFill="1" applyBorder="1" applyAlignment="1">
      <alignment horizontal="center"/>
    </xf>
    <xf numFmtId="3" fontId="2" fillId="0" borderId="0" xfId="11" applyNumberFormat="1" applyFont="1" applyFill="1" applyBorder="1" applyAlignment="1">
      <alignment horizontal="right" vertical="top"/>
    </xf>
    <xf numFmtId="0" fontId="2" fillId="0" borderId="0" xfId="11" applyFont="1" applyFill="1"/>
    <xf numFmtId="0" fontId="2" fillId="0" borderId="14" xfId="11" applyFont="1" applyFill="1" applyBorder="1" applyAlignment="1">
      <alignment horizontal="left"/>
    </xf>
    <xf numFmtId="0" fontId="3" fillId="0" borderId="0" xfId="11" applyFont="1" applyFill="1" applyBorder="1"/>
    <xf numFmtId="0" fontId="2" fillId="0" borderId="14" xfId="11" applyFont="1" applyFill="1" applyBorder="1" applyAlignment="1">
      <alignment horizontal="center"/>
    </xf>
    <xf numFmtId="0" fontId="2" fillId="0" borderId="2" xfId="11" applyFont="1" applyFill="1" applyBorder="1" applyAlignment="1">
      <alignment horizontal="centerContinuous"/>
    </xf>
    <xf numFmtId="0" fontId="2" fillId="0" borderId="5" xfId="11" applyFont="1" applyFill="1" applyBorder="1" applyAlignment="1">
      <alignment horizontal="center" vertical="top"/>
    </xf>
    <xf numFmtId="0" fontId="2" fillId="0" borderId="4" xfId="11" applyFont="1" applyFill="1" applyBorder="1" applyAlignment="1">
      <alignment horizontal="center"/>
    </xf>
    <xf numFmtId="0" fontId="3" fillId="0" borderId="21" xfId="11" applyFont="1" applyFill="1" applyBorder="1" applyAlignment="1">
      <alignment horizontal="center" vertical="top" wrapText="1"/>
    </xf>
    <xf numFmtId="0" fontId="3" fillId="0" borderId="17" xfId="11" applyFont="1" applyFill="1" applyBorder="1" applyAlignment="1">
      <alignment horizontal="center" vertical="top" wrapText="1"/>
    </xf>
    <xf numFmtId="0" fontId="2" fillId="0" borderId="17" xfId="11" applyFont="1" applyFill="1" applyBorder="1" applyAlignment="1">
      <alignment horizontal="center" vertical="top" wrapText="1"/>
    </xf>
    <xf numFmtId="0" fontId="2" fillId="0" borderId="15" xfId="11" applyFont="1" applyFill="1" applyBorder="1" applyAlignment="1">
      <alignment horizontal="center" vertical="top" wrapText="1"/>
    </xf>
    <xf numFmtId="2" fontId="11" fillId="0" borderId="22" xfId="11" applyNumberFormat="1" applyFont="1" applyFill="1" applyBorder="1" applyAlignment="1">
      <alignment horizontal="right" wrapText="1"/>
    </xf>
    <xf numFmtId="0" fontId="2" fillId="0" borderId="17" xfId="11" quotePrefix="1" applyFont="1" applyFill="1" applyBorder="1" applyAlignment="1">
      <alignment horizontal="center" vertical="top" wrapText="1"/>
    </xf>
    <xf numFmtId="3" fontId="2" fillId="0" borderId="18" xfId="11" applyNumberFormat="1" applyFont="1" applyFill="1" applyBorder="1" applyAlignment="1">
      <alignment horizontal="right" vertical="top" wrapText="1"/>
    </xf>
    <xf numFmtId="0" fontId="2" fillId="0" borderId="12" xfId="11" applyFont="1" applyFill="1" applyBorder="1"/>
    <xf numFmtId="49" fontId="8" fillId="0" borderId="1" xfId="11" applyNumberFormat="1" applyFont="1" applyFill="1" applyBorder="1" applyAlignment="1">
      <alignment vertical="top"/>
    </xf>
    <xf numFmtId="0" fontId="8" fillId="0" borderId="1" xfId="11" applyFont="1" applyFill="1" applyBorder="1" applyAlignment="1">
      <alignment vertical="top"/>
    </xf>
    <xf numFmtId="49" fontId="8" fillId="0" borderId="1" xfId="11" applyNumberFormat="1" applyFont="1" applyFill="1" applyBorder="1" applyAlignment="1">
      <alignment horizontal="left" vertical="top"/>
    </xf>
    <xf numFmtId="0" fontId="8" fillId="0" borderId="0" xfId="11" applyFont="1" applyFill="1" applyBorder="1" applyAlignment="1">
      <alignment vertical="top" wrapText="1"/>
    </xf>
    <xf numFmtId="2" fontId="11" fillId="0" borderId="0" xfId="11" applyNumberFormat="1" applyFont="1" applyFill="1" applyBorder="1" applyAlignment="1">
      <alignment horizontal="right" wrapText="1"/>
    </xf>
    <xf numFmtId="0" fontId="3" fillId="0" borderId="1" xfId="11" applyFont="1" applyFill="1" applyBorder="1" applyAlignment="1">
      <alignment horizontal="center" vertical="top"/>
    </xf>
    <xf numFmtId="3" fontId="2" fillId="0" borderId="23" xfId="11" applyNumberFormat="1" applyFont="1" applyFill="1" applyBorder="1" applyAlignment="1">
      <alignment horizontal="right" vertical="top"/>
    </xf>
    <xf numFmtId="2" fontId="2" fillId="0" borderId="23" xfId="11" applyNumberFormat="1" applyFont="1" applyFill="1" applyBorder="1" applyAlignment="1">
      <alignment horizontal="right" vertical="top"/>
    </xf>
    <xf numFmtId="0" fontId="3" fillId="0" borderId="12" xfId="11" applyFont="1" applyFill="1" applyBorder="1" applyAlignment="1">
      <alignment horizontal="center" vertical="top" wrapText="1"/>
    </xf>
    <xf numFmtId="0" fontId="3" fillId="0" borderId="1" xfId="11" applyFont="1" applyFill="1" applyBorder="1" applyAlignment="1">
      <alignment horizontal="center" vertical="top" wrapText="1"/>
    </xf>
    <xf numFmtId="0" fontId="3" fillId="0" borderId="10" xfId="11" applyFont="1" applyFill="1" applyBorder="1" applyAlignment="1">
      <alignment horizontal="left" vertical="top" wrapText="1"/>
    </xf>
    <xf numFmtId="3" fontId="3" fillId="0" borderId="23" xfId="11" applyNumberFormat="1" applyFont="1" applyFill="1" applyBorder="1" applyAlignment="1">
      <alignment horizontal="right" vertical="top" wrapText="1"/>
    </xf>
    <xf numFmtId="2" fontId="3" fillId="0" borderId="23" xfId="11" applyNumberFormat="1" applyFont="1" applyFill="1" applyBorder="1" applyAlignment="1">
      <alignment horizontal="right" vertical="top" wrapText="1"/>
    </xf>
    <xf numFmtId="0" fontId="9" fillId="0" borderId="12" xfId="11" applyFont="1" applyFill="1" applyBorder="1" applyAlignment="1">
      <alignment horizontal="center" vertical="top"/>
    </xf>
    <xf numFmtId="0" fontId="26" fillId="0" borderId="1" xfId="11" applyFont="1" applyFill="1" applyBorder="1" applyAlignment="1">
      <alignment horizontal="left" wrapText="1"/>
    </xf>
    <xf numFmtId="49" fontId="5" fillId="0" borderId="1" xfId="11" applyNumberFormat="1" applyFont="1" applyFill="1" applyBorder="1" applyAlignment="1">
      <alignment horizontal="left" vertical="top"/>
    </xf>
    <xf numFmtId="0" fontId="5" fillId="0" borderId="0" xfId="11" applyFont="1" applyFill="1" applyBorder="1" applyAlignment="1">
      <alignment vertical="top" wrapText="1"/>
    </xf>
    <xf numFmtId="0" fontId="5" fillId="0" borderId="1" xfId="11" applyFont="1" applyFill="1" applyBorder="1" applyAlignment="1">
      <alignment horizontal="center" vertical="top"/>
    </xf>
    <xf numFmtId="2" fontId="3" fillId="0" borderId="23" xfId="11" applyNumberFormat="1" applyFont="1" applyFill="1" applyBorder="1" applyAlignment="1">
      <alignment horizontal="right" vertical="top"/>
    </xf>
    <xf numFmtId="0" fontId="7" fillId="0" borderId="0" xfId="11" applyFont="1" applyFill="1"/>
    <xf numFmtId="0" fontId="7" fillId="0" borderId="12" xfId="11" applyFont="1" applyFill="1" applyBorder="1"/>
    <xf numFmtId="0" fontId="3" fillId="0" borderId="1" xfId="11" applyFont="1" applyFill="1" applyBorder="1" applyAlignment="1">
      <alignment horizontal="left" vertical="top" wrapText="1"/>
    </xf>
    <xf numFmtId="49" fontId="4" fillId="0" borderId="1" xfId="11" applyNumberFormat="1" applyFont="1" applyFill="1" applyBorder="1" applyAlignment="1">
      <alignment horizontal="left" vertical="top" wrapText="1"/>
    </xf>
    <xf numFmtId="0" fontId="4" fillId="0" borderId="0" xfId="11" applyFont="1" applyFill="1" applyBorder="1" applyAlignment="1">
      <alignment vertical="top" wrapText="1"/>
    </xf>
    <xf numFmtId="0" fontId="4" fillId="0" borderId="1" xfId="11" applyFont="1" applyFill="1" applyBorder="1" applyAlignment="1">
      <alignment horizontal="center" vertical="top" wrapText="1"/>
    </xf>
    <xf numFmtId="0" fontId="3" fillId="0" borderId="1" xfId="11" applyNumberFormat="1" applyFont="1" applyFill="1" applyBorder="1" applyAlignment="1" applyProtection="1">
      <alignment horizontal="left" vertical="top" wrapText="1"/>
      <protection locked="0"/>
    </xf>
    <xf numFmtId="0" fontId="2" fillId="0" borderId="1" xfId="11" applyNumberFormat="1" applyFont="1" applyFill="1" applyBorder="1" applyAlignment="1" applyProtection="1">
      <alignment horizontal="left" vertical="top" wrapText="1"/>
      <protection locked="0"/>
    </xf>
    <xf numFmtId="49" fontId="11" fillId="0" borderId="0" xfId="11" applyNumberFormat="1" applyFont="1" applyFill="1" applyBorder="1" applyAlignment="1" applyProtection="1">
      <alignment horizontal="left" vertical="top" wrapText="1" indent="1"/>
      <protection locked="0"/>
    </xf>
    <xf numFmtId="2" fontId="11" fillId="0" borderId="24" xfId="11" applyNumberFormat="1" applyFont="1" applyFill="1" applyBorder="1" applyAlignment="1" applyProtection="1">
      <alignment horizontal="right" wrapText="1"/>
      <protection locked="0"/>
    </xf>
    <xf numFmtId="2" fontId="12" fillId="0" borderId="24" xfId="11" applyNumberFormat="1" applyFont="1" applyFill="1" applyBorder="1" applyAlignment="1" applyProtection="1">
      <alignment horizontal="right" wrapText="1"/>
      <protection locked="0"/>
    </xf>
    <xf numFmtId="2" fontId="11" fillId="0" borderId="0" xfId="11" applyNumberFormat="1" applyFont="1" applyFill="1" applyBorder="1" applyAlignment="1" applyProtection="1">
      <alignment horizontal="right" wrapText="1"/>
      <protection locked="0"/>
    </xf>
    <xf numFmtId="0" fontId="2" fillId="0" borderId="1" xfId="11" applyFont="1" applyFill="1" applyBorder="1" applyAlignment="1">
      <alignment vertical="top"/>
    </xf>
    <xf numFmtId="0" fontId="3" fillId="0" borderId="1" xfId="11" applyFont="1" applyFill="1" applyBorder="1" applyAlignment="1">
      <alignment horizontal="left" wrapText="1"/>
    </xf>
    <xf numFmtId="164" fontId="3" fillId="0" borderId="1" xfId="11" applyNumberFormat="1" applyFont="1" applyFill="1" applyBorder="1" applyAlignment="1">
      <alignment horizontal="left" vertical="top"/>
    </xf>
    <xf numFmtId="165" fontId="3" fillId="0" borderId="1" xfId="11" applyNumberFormat="1" applyFont="1" applyFill="1" applyBorder="1" applyAlignment="1">
      <alignment horizontal="left" vertical="top"/>
    </xf>
    <xf numFmtId="0" fontId="3" fillId="0" borderId="0" xfId="11" applyFont="1" applyFill="1" applyAlignment="1">
      <alignment vertical="top" wrapText="1"/>
    </xf>
    <xf numFmtId="0" fontId="2" fillId="0" borderId="0" xfId="11" applyFill="1"/>
    <xf numFmtId="0" fontId="2" fillId="0" borderId="12" xfId="11" applyFill="1" applyBorder="1"/>
    <xf numFmtId="0" fontId="2" fillId="0" borderId="1" xfId="11" applyFont="1" applyFill="1" applyBorder="1" applyAlignment="1">
      <alignment horizontal="left" wrapText="1"/>
    </xf>
    <xf numFmtId="164" fontId="2" fillId="0" borderId="1" xfId="11" applyNumberFormat="1" applyFont="1" applyFill="1" applyBorder="1" applyAlignment="1">
      <alignment horizontal="left" vertical="top"/>
    </xf>
    <xf numFmtId="165" fontId="2" fillId="0" borderId="1" xfId="11" applyNumberFormat="1" applyFont="1" applyFill="1" applyBorder="1" applyAlignment="1">
      <alignment horizontal="left" vertical="top"/>
    </xf>
    <xf numFmtId="0" fontId="2" fillId="0" borderId="0" xfId="11" applyFont="1" applyFill="1" applyAlignment="1">
      <alignment vertical="top" wrapText="1"/>
    </xf>
    <xf numFmtId="0" fontId="2" fillId="0" borderId="1" xfId="11" applyFont="1" applyFill="1" applyBorder="1" applyAlignment="1">
      <alignment horizontal="center" vertical="top"/>
    </xf>
    <xf numFmtId="0" fontId="2" fillId="0" borderId="12" xfId="11" applyFont="1" applyFill="1" applyBorder="1" applyAlignment="1">
      <alignment vertical="top" wrapText="1"/>
    </xf>
    <xf numFmtId="0" fontId="2" fillId="0" borderId="1" xfId="11" applyFont="1" applyFill="1" applyBorder="1" applyAlignment="1">
      <alignment vertical="top" wrapText="1"/>
    </xf>
    <xf numFmtId="49" fontId="3" fillId="0" borderId="1" xfId="11" applyNumberFormat="1" applyFont="1" applyFill="1" applyBorder="1" applyAlignment="1">
      <alignment horizontal="left" vertical="top" wrapText="1"/>
    </xf>
    <xf numFmtId="49" fontId="2" fillId="0" borderId="1" xfId="11" applyNumberFormat="1" applyFont="1" applyFill="1" applyBorder="1" applyAlignment="1">
      <alignment horizontal="left" vertical="top" wrapText="1"/>
    </xf>
    <xf numFmtId="0" fontId="2" fillId="0" borderId="1" xfId="11" applyFont="1" applyFill="1" applyBorder="1" applyAlignment="1">
      <alignment horizontal="center" vertical="top" wrapText="1"/>
    </xf>
    <xf numFmtId="2" fontId="2" fillId="0" borderId="23" xfId="11" applyNumberFormat="1" applyFont="1" applyFill="1" applyBorder="1" applyAlignment="1">
      <alignment horizontal="right" vertical="top" wrapText="1"/>
    </xf>
    <xf numFmtId="0" fontId="11" fillId="0" borderId="0" xfId="11" applyFont="1" applyFill="1" applyBorder="1" applyAlignment="1">
      <alignment horizontal="left" vertical="top" wrapText="1"/>
    </xf>
    <xf numFmtId="0" fontId="3" fillId="0" borderId="24" xfId="11" applyFont="1" applyFill="1" applyBorder="1" applyAlignment="1">
      <alignment horizontal="left" vertical="top" wrapText="1"/>
    </xf>
    <xf numFmtId="0" fontId="7" fillId="0" borderId="0" xfId="11" applyFont="1" applyFill="1" applyAlignment="1">
      <alignment vertical="top"/>
    </xf>
    <xf numFmtId="0" fontId="7" fillId="0" borderId="12" xfId="11" applyFont="1" applyFill="1" applyBorder="1" applyAlignment="1">
      <alignment vertical="top"/>
    </xf>
    <xf numFmtId="0" fontId="2" fillId="0" borderId="24" xfId="11" applyFont="1" applyFill="1" applyBorder="1" applyAlignment="1">
      <alignment horizontal="left" vertical="top" wrapText="1"/>
    </xf>
    <xf numFmtId="2" fontId="2" fillId="0" borderId="23" xfId="11" applyNumberFormat="1" applyFont="1" applyFill="1" applyBorder="1" applyAlignment="1">
      <alignment vertical="top"/>
    </xf>
    <xf numFmtId="0" fontId="7" fillId="0" borderId="25" xfId="11" applyFont="1" applyFill="1" applyBorder="1"/>
    <xf numFmtId="0" fontId="7" fillId="0" borderId="1" xfId="11" applyFont="1" applyFill="1" applyBorder="1"/>
    <xf numFmtId="0" fontId="7" fillId="0" borderId="24" xfId="11" applyFont="1" applyFill="1" applyBorder="1"/>
    <xf numFmtId="0" fontId="7" fillId="0" borderId="0" xfId="11" applyFont="1" applyFill="1" applyBorder="1"/>
    <xf numFmtId="0" fontId="2" fillId="0" borderId="24" xfId="11" applyFont="1" applyFill="1" applyBorder="1" applyAlignment="1">
      <alignment horizontal="center" vertical="top"/>
    </xf>
    <xf numFmtId="2" fontId="11" fillId="0" borderId="0" xfId="11" applyNumberFormat="1" applyFont="1" applyFill="1" applyAlignment="1">
      <alignment horizontal="right" wrapText="1"/>
    </xf>
    <xf numFmtId="164" fontId="3" fillId="0" borderId="1" xfId="11" applyNumberFormat="1" applyFont="1" applyBorder="1" applyAlignment="1">
      <alignment horizontal="left" vertical="top"/>
    </xf>
    <xf numFmtId="165" fontId="3" fillId="0" borderId="1" xfId="11" applyNumberFormat="1" applyFont="1" applyBorder="1" applyAlignment="1">
      <alignment horizontal="left" vertical="top"/>
    </xf>
    <xf numFmtId="0" fontId="3" fillId="0" borderId="0" xfId="11" applyFont="1" applyAlignment="1">
      <alignment vertical="top" wrapText="1"/>
    </xf>
    <xf numFmtId="0" fontId="3" fillId="0" borderId="24" xfId="11" applyFont="1" applyFill="1" applyBorder="1" applyAlignment="1">
      <alignment vertical="top" wrapText="1"/>
    </xf>
    <xf numFmtId="0" fontId="3" fillId="0" borderId="24" xfId="11" applyFont="1" applyFill="1" applyBorder="1" applyAlignment="1">
      <alignment horizontal="center" vertical="top"/>
    </xf>
    <xf numFmtId="2" fontId="3" fillId="0" borderId="23" xfId="11" applyNumberFormat="1" applyFont="1" applyFill="1" applyBorder="1" applyAlignment="1">
      <alignment vertical="top"/>
    </xf>
    <xf numFmtId="165" fontId="2" fillId="0" borderId="1" xfId="11" applyNumberFormat="1" applyFont="1" applyBorder="1" applyAlignment="1">
      <alignment horizontal="left" vertical="top"/>
    </xf>
    <xf numFmtId="0" fontId="2" fillId="0" borderId="0" xfId="11" applyFont="1" applyAlignment="1">
      <alignment vertical="top" wrapText="1"/>
    </xf>
    <xf numFmtId="0" fontId="2" fillId="0" borderId="24" xfId="11" applyFont="1" applyFill="1" applyBorder="1" applyAlignment="1">
      <alignment vertical="top" wrapText="1"/>
    </xf>
    <xf numFmtId="2" fontId="11" fillId="0" borderId="24" xfId="11" applyNumberFormat="1" applyFont="1" applyFill="1" applyBorder="1" applyAlignment="1" applyProtection="1">
      <alignment horizontal="right" vertical="top" wrapText="1"/>
      <protection locked="0"/>
    </xf>
    <xf numFmtId="2" fontId="2" fillId="0" borderId="24" xfId="11" applyNumberFormat="1" applyFont="1" applyFill="1" applyBorder="1" applyAlignment="1">
      <alignment wrapText="1"/>
    </xf>
    <xf numFmtId="0" fontId="2" fillId="0" borderId="25" xfId="11" applyFill="1" applyBorder="1"/>
    <xf numFmtId="164" fontId="2" fillId="0" borderId="0" xfId="11" applyNumberFormat="1" applyFont="1" applyFill="1" applyBorder="1" applyAlignment="1">
      <alignment horizontal="left" vertical="top"/>
    </xf>
    <xf numFmtId="2" fontId="11" fillId="0" borderId="24" xfId="11" applyNumberFormat="1" applyFont="1" applyFill="1" applyBorder="1" applyAlignment="1">
      <alignment horizontal="right" wrapText="1"/>
    </xf>
    <xf numFmtId="2" fontId="12" fillId="0" borderId="24" xfId="11" applyNumberFormat="1" applyFont="1" applyFill="1" applyBorder="1" applyAlignment="1" applyProtection="1">
      <alignment horizontal="right" vertical="top" wrapText="1"/>
      <protection locked="0"/>
    </xf>
    <xf numFmtId="164" fontId="2" fillId="0" borderId="24" xfId="11" applyNumberFormat="1" applyFont="1" applyFill="1" applyBorder="1" applyAlignment="1">
      <alignment horizontal="left" vertical="top"/>
    </xf>
    <xf numFmtId="2" fontId="11" fillId="0" borderId="24" xfId="11" applyNumberFormat="1" applyFont="1" applyFill="1" applyBorder="1" applyAlignment="1">
      <alignment wrapText="1"/>
    </xf>
    <xf numFmtId="49" fontId="5" fillId="0" borderId="1" xfId="11" applyNumberFormat="1" applyFont="1" applyFill="1" applyBorder="1" applyAlignment="1">
      <alignment vertical="top"/>
    </xf>
    <xf numFmtId="0" fontId="5" fillId="0" borderId="10" xfId="11" applyFont="1" applyFill="1" applyBorder="1" applyAlignment="1">
      <alignment vertical="top" wrapText="1"/>
    </xf>
    <xf numFmtId="2" fontId="27" fillId="0" borderId="24" xfId="11" applyNumberFormat="1" applyFont="1" applyFill="1" applyBorder="1" applyAlignment="1">
      <alignment wrapText="1"/>
    </xf>
    <xf numFmtId="0" fontId="3" fillId="0" borderId="24" xfId="11" applyFont="1" applyFill="1" applyBorder="1" applyAlignment="1">
      <alignment horizontal="center" vertical="top" wrapText="1"/>
    </xf>
    <xf numFmtId="0" fontId="3" fillId="0" borderId="12" xfId="11" applyFont="1" applyFill="1" applyBorder="1" applyAlignment="1">
      <alignment horizontal="center" vertical="top"/>
    </xf>
    <xf numFmtId="166" fontId="11" fillId="0" borderId="24" xfId="11" applyNumberFormat="1" applyFont="1" applyFill="1" applyBorder="1" applyAlignment="1">
      <alignment horizontal="right" vertical="top"/>
    </xf>
    <xf numFmtId="0" fontId="3" fillId="0" borderId="10" xfId="11" applyFont="1" applyBorder="1" applyAlignment="1">
      <alignment horizontal="left" wrapText="1"/>
    </xf>
    <xf numFmtId="49" fontId="3" fillId="0" borderId="1" xfId="11" quotePrefix="1" applyNumberFormat="1" applyFont="1" applyBorder="1" applyAlignment="1">
      <alignment horizontal="left" vertical="top"/>
    </xf>
    <xf numFmtId="49" fontId="3" fillId="0" borderId="1" xfId="11" applyNumberFormat="1" applyFont="1" applyBorder="1" applyAlignment="1">
      <alignment horizontal="left" vertical="top"/>
    </xf>
    <xf numFmtId="2" fontId="11" fillId="0" borderId="24" xfId="11" applyNumberFormat="1" applyFont="1" applyFill="1" applyBorder="1" applyAlignment="1" applyProtection="1">
      <alignment vertical="top" wrapText="1"/>
      <protection locked="0"/>
    </xf>
    <xf numFmtId="0" fontId="3" fillId="0" borderId="1" xfId="11" applyFont="1" applyBorder="1" applyAlignment="1">
      <alignment horizontal="center" vertical="top"/>
    </xf>
    <xf numFmtId="0" fontId="7" fillId="0" borderId="0" xfId="11" applyFont="1"/>
    <xf numFmtId="0" fontId="9" fillId="0" borderId="12" xfId="11" applyFont="1" applyBorder="1" applyAlignment="1">
      <alignment horizontal="center" vertical="top"/>
    </xf>
    <xf numFmtId="0" fontId="29" fillId="0" borderId="0" xfId="11" applyFont="1" applyAlignment="1">
      <alignment vertical="top" wrapText="1"/>
    </xf>
    <xf numFmtId="2" fontId="11" fillId="0" borderId="24" xfId="11" applyNumberFormat="1" applyFont="1" applyFill="1" applyBorder="1" applyAlignment="1" applyProtection="1">
      <alignment wrapText="1"/>
      <protection locked="0"/>
    </xf>
    <xf numFmtId="49" fontId="3" fillId="0" borderId="10" xfId="11" applyNumberFormat="1" applyFont="1" applyFill="1" applyBorder="1" applyAlignment="1">
      <alignment vertical="top"/>
    </xf>
    <xf numFmtId="49" fontId="30" fillId="0" borderId="1" xfId="11" applyNumberFormat="1" applyFont="1" applyFill="1" applyBorder="1" applyAlignment="1"/>
    <xf numFmtId="0" fontId="2" fillId="0" borderId="1" xfId="11" applyFont="1" applyBorder="1" applyAlignment="1">
      <alignment horizontal="left" wrapText="1"/>
    </xf>
    <xf numFmtId="49" fontId="2" fillId="0" borderId="1" xfId="11" quotePrefix="1" applyNumberFormat="1" applyFont="1" applyBorder="1" applyAlignment="1">
      <alignment horizontal="left" vertical="top"/>
    </xf>
    <xf numFmtId="2" fontId="11" fillId="0" borderId="0" xfId="11" applyNumberFormat="1" applyFont="1" applyFill="1" applyBorder="1" applyAlignment="1" applyProtection="1">
      <alignment vertical="top" wrapText="1"/>
      <protection locked="0"/>
    </xf>
    <xf numFmtId="0" fontId="9" fillId="0" borderId="25" xfId="11" applyFont="1" applyBorder="1" applyAlignment="1">
      <alignment horizontal="center" vertical="top"/>
    </xf>
    <xf numFmtId="0" fontId="31" fillId="0" borderId="25" xfId="11" applyFont="1" applyBorder="1"/>
    <xf numFmtId="0" fontId="28" fillId="0" borderId="1" xfId="11" applyFont="1" applyBorder="1" applyAlignment="1">
      <alignment horizontal="left" wrapText="1"/>
    </xf>
    <xf numFmtId="49" fontId="28" fillId="0" borderId="1" xfId="11" applyNumberFormat="1" applyFont="1" applyBorder="1" applyAlignment="1">
      <alignment horizontal="left" vertical="top"/>
    </xf>
    <xf numFmtId="49" fontId="28" fillId="0" borderId="1" xfId="11" quotePrefix="1" applyNumberFormat="1" applyFont="1" applyBorder="1" applyAlignment="1">
      <alignment horizontal="left" vertical="center"/>
    </xf>
    <xf numFmtId="49" fontId="29" fillId="0" borderId="0" xfId="11" applyNumberFormat="1" applyFont="1" applyFill="1" applyBorder="1" applyAlignment="1" applyProtection="1">
      <alignment horizontal="left" vertical="top" wrapText="1" indent="1"/>
      <protection locked="0"/>
    </xf>
    <xf numFmtId="2" fontId="32" fillId="0" borderId="0" xfId="11" applyNumberFormat="1" applyFont="1" applyAlignment="1">
      <alignment vertical="center" wrapText="1"/>
    </xf>
    <xf numFmtId="0" fontId="28" fillId="0" borderId="1" xfId="11" applyFont="1" applyBorder="1" applyAlignment="1">
      <alignment horizontal="center" vertical="top"/>
    </xf>
    <xf numFmtId="2" fontId="28" fillId="0" borderId="23" xfId="11" applyNumberFormat="1" applyFont="1" applyFill="1" applyBorder="1" applyAlignment="1">
      <alignment vertical="justify"/>
    </xf>
    <xf numFmtId="0" fontId="33" fillId="0" borderId="1" xfId="11" applyFont="1" applyFill="1" applyBorder="1"/>
    <xf numFmtId="0" fontId="34" fillId="0" borderId="1" xfId="11" applyFont="1" applyFill="1" applyBorder="1"/>
    <xf numFmtId="0" fontId="35" fillId="0" borderId="0" xfId="11" applyFont="1" applyFill="1"/>
    <xf numFmtId="0" fontId="2" fillId="0" borderId="1" xfId="11" applyFont="1" applyFill="1" applyBorder="1"/>
    <xf numFmtId="0" fontId="3" fillId="0" borderId="10" xfId="11" applyFont="1" applyFill="1" applyBorder="1" applyAlignment="1">
      <alignment vertical="top" wrapText="1"/>
    </xf>
    <xf numFmtId="4" fontId="11" fillId="0" borderId="24" xfId="11" applyNumberFormat="1" applyFont="1" applyFill="1" applyBorder="1"/>
    <xf numFmtId="49" fontId="2" fillId="0" borderId="1" xfId="11" applyNumberFormat="1" applyFont="1" applyFill="1" applyBorder="1" applyAlignment="1">
      <alignment horizontal="left" vertical="top"/>
    </xf>
    <xf numFmtId="49" fontId="2" fillId="0" borderId="1" xfId="11" quotePrefix="1" applyNumberFormat="1" applyFont="1" applyFill="1" applyBorder="1" applyAlignment="1">
      <alignment horizontal="left" vertical="top"/>
    </xf>
    <xf numFmtId="0" fontId="2" fillId="0" borderId="0" xfId="11" applyFont="1" applyFill="1" applyAlignment="1">
      <alignment wrapText="1"/>
    </xf>
    <xf numFmtId="0" fontId="3" fillId="0" borderId="9" xfId="11" applyFont="1" applyFill="1" applyBorder="1" applyAlignment="1">
      <alignment horizontal="center" vertical="top" wrapText="1"/>
    </xf>
    <xf numFmtId="0" fontId="3" fillId="0" borderId="19" xfId="11" applyFont="1" applyFill="1" applyBorder="1" applyAlignment="1">
      <alignment horizontal="center" vertical="top" wrapText="1"/>
    </xf>
    <xf numFmtId="0" fontId="3" fillId="0" borderId="4" xfId="11" applyFont="1" applyFill="1" applyBorder="1" applyAlignment="1">
      <alignment vertical="top" wrapText="1"/>
    </xf>
    <xf numFmtId="0" fontId="2" fillId="0" borderId="19" xfId="11" applyFont="1" applyFill="1" applyBorder="1" applyAlignment="1">
      <alignment horizontal="left" vertical="top" wrapText="1"/>
    </xf>
    <xf numFmtId="0" fontId="2" fillId="0" borderId="14" xfId="11" applyFont="1" applyFill="1" applyBorder="1" applyAlignment="1">
      <alignment horizontal="left" vertical="top" wrapText="1"/>
    </xf>
    <xf numFmtId="2" fontId="11" fillId="0" borderId="14" xfId="11" applyNumberFormat="1" applyFont="1" applyFill="1" applyBorder="1" applyAlignment="1">
      <alignment horizontal="right" wrapText="1"/>
    </xf>
    <xf numFmtId="0" fontId="2" fillId="0" borderId="4" xfId="11" applyFont="1" applyFill="1" applyBorder="1" applyAlignment="1">
      <alignment horizontal="center" vertical="top" wrapText="1"/>
    </xf>
    <xf numFmtId="3" fontId="2" fillId="0" borderId="8" xfId="11" applyNumberFormat="1" applyFont="1" applyFill="1" applyBorder="1" applyAlignment="1">
      <alignment horizontal="right" vertical="top" wrapText="1"/>
    </xf>
    <xf numFmtId="2" fontId="11" fillId="0" borderId="0" xfId="11" applyNumberFormat="1" applyFont="1" applyFill="1" applyAlignment="1">
      <alignment horizontal="right"/>
    </xf>
    <xf numFmtId="3" fontId="2" fillId="0" borderId="0" xfId="11" applyNumberFormat="1" applyFont="1" applyFill="1" applyAlignment="1">
      <alignment horizontal="right" vertical="top"/>
    </xf>
    <xf numFmtId="1" fontId="3" fillId="0" borderId="0" xfId="11" applyNumberFormat="1" applyFont="1" applyFill="1" applyBorder="1" applyAlignment="1">
      <alignment horizontal="left" vertical="top"/>
    </xf>
    <xf numFmtId="2" fontId="2" fillId="0" borderId="11" xfId="11" applyNumberFormat="1" applyFont="1" applyFill="1" applyBorder="1" applyAlignment="1">
      <alignment horizontal="right" vertical="top"/>
    </xf>
    <xf numFmtId="2" fontId="3" fillId="0" borderId="11" xfId="11" applyNumberFormat="1" applyFont="1" applyFill="1" applyBorder="1" applyAlignment="1">
      <alignment horizontal="right" vertical="top"/>
    </xf>
    <xf numFmtId="2" fontId="2" fillId="0" borderId="11" xfId="11" applyNumberFormat="1" applyFont="1" applyFill="1" applyBorder="1" applyAlignment="1">
      <alignment vertical="top"/>
    </xf>
    <xf numFmtId="2" fontId="3" fillId="0" borderId="23" xfId="11" applyNumberFormat="1" applyFont="1" applyBorder="1" applyAlignment="1">
      <alignment vertical="justify"/>
    </xf>
    <xf numFmtId="2" fontId="28" fillId="0" borderId="23" xfId="11" applyNumberFormat="1" applyFont="1" applyBorder="1" applyAlignment="1">
      <alignment vertical="justify"/>
    </xf>
    <xf numFmtId="0" fontId="2" fillId="0" borderId="2" xfId="1" quotePrefix="1" applyFont="1" applyFill="1" applyBorder="1" applyAlignment="1">
      <alignment horizontal="center" vertical="center"/>
    </xf>
    <xf numFmtId="0" fontId="2" fillId="0" borderId="3" xfId="1" quotePrefix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top"/>
    </xf>
    <xf numFmtId="0" fontId="2" fillId="0" borderId="2" xfId="1" applyFont="1" applyFill="1" applyBorder="1" applyAlignment="1">
      <alignment horizontal="center" vertical="top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6" xfId="11" applyFont="1" applyFill="1" applyBorder="1" applyAlignment="1">
      <alignment horizontal="center" vertical="top"/>
    </xf>
    <xf numFmtId="0" fontId="2" fillId="0" borderId="2" xfId="11" applyFont="1" applyFill="1" applyBorder="1" applyAlignment="1">
      <alignment horizontal="center" vertical="top"/>
    </xf>
    <xf numFmtId="0" fontId="2" fillId="0" borderId="15" xfId="11" applyFont="1" applyFill="1" applyBorder="1" applyAlignment="1">
      <alignment horizontal="center" vertical="center" wrapText="1"/>
    </xf>
    <xf numFmtId="0" fontId="2" fillId="0" borderId="16" xfId="11" applyFont="1" applyFill="1" applyBorder="1" applyAlignment="1">
      <alignment horizontal="center" vertical="center" wrapText="1"/>
    </xf>
    <xf numFmtId="0" fontId="2" fillId="0" borderId="7" xfId="11" applyFont="1" applyFill="1" applyBorder="1" applyAlignment="1">
      <alignment horizontal="center" vertical="center" wrapText="1"/>
    </xf>
    <xf numFmtId="0" fontId="2" fillId="0" borderId="19" xfId="11" applyFont="1" applyFill="1" applyBorder="1" applyAlignment="1">
      <alignment horizontal="center" vertical="center" wrapText="1"/>
    </xf>
    <xf numFmtId="0" fontId="2" fillId="0" borderId="17" xfId="11" quotePrefix="1" applyFont="1" applyFill="1" applyBorder="1" applyAlignment="1">
      <alignment horizontal="center" vertical="center"/>
    </xf>
    <xf numFmtId="0" fontId="2" fillId="0" borderId="4" xfId="11" quotePrefix="1" applyFont="1" applyFill="1" applyBorder="1" applyAlignment="1">
      <alignment horizontal="center" vertical="center"/>
    </xf>
    <xf numFmtId="0" fontId="2" fillId="0" borderId="18" xfId="11" quotePrefix="1" applyFont="1" applyFill="1" applyBorder="1" applyAlignment="1">
      <alignment horizontal="center" vertical="center"/>
    </xf>
    <xf numFmtId="0" fontId="2" fillId="0" borderId="20" xfId="11" quotePrefix="1" applyFont="1" applyFill="1" applyBorder="1" applyAlignment="1">
      <alignment horizontal="center" vertical="center"/>
    </xf>
    <xf numFmtId="3" fontId="2" fillId="0" borderId="26" xfId="1" applyNumberFormat="1" applyFont="1" applyFill="1" applyBorder="1" applyAlignment="1">
      <alignment horizontal="center" vertical="center" wrapText="1"/>
    </xf>
    <xf numFmtId="3" fontId="2" fillId="0" borderId="27" xfId="1" applyNumberFormat="1" applyFont="1" applyFill="1" applyBorder="1" applyAlignment="1">
      <alignment horizontal="center" vertical="center" wrapText="1"/>
    </xf>
    <xf numFmtId="2" fontId="2" fillId="0" borderId="23" xfId="1" applyNumberFormat="1" applyFont="1" applyFill="1" applyBorder="1" applyAlignment="1">
      <alignment horizontal="right" vertical="top" wrapText="1"/>
    </xf>
    <xf numFmtId="2" fontId="13" fillId="0" borderId="23" xfId="1" applyNumberFormat="1" applyFill="1" applyBorder="1" applyAlignment="1">
      <alignment horizontal="right" vertical="top"/>
    </xf>
    <xf numFmtId="2" fontId="3" fillId="0" borderId="23" xfId="1" applyNumberFormat="1" applyFont="1" applyFill="1" applyBorder="1" applyAlignment="1">
      <alignment horizontal="right" vertical="top"/>
    </xf>
    <xf numFmtId="2" fontId="2" fillId="0" borderId="23" xfId="1" applyNumberFormat="1" applyFont="1" applyFill="1" applyBorder="1" applyAlignment="1">
      <alignment horizontal="right" vertical="top"/>
    </xf>
    <xf numFmtId="2" fontId="3" fillId="0" borderId="23" xfId="0" applyNumberFormat="1" applyFont="1" applyBorder="1" applyAlignment="1">
      <alignment vertical="center"/>
    </xf>
    <xf numFmtId="2" fontId="2" fillId="0" borderId="23" xfId="0" applyNumberFormat="1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18" fillId="0" borderId="23" xfId="0" applyFont="1" applyBorder="1" applyAlignment="1">
      <alignment vertical="center"/>
    </xf>
    <xf numFmtId="0" fontId="19" fillId="0" borderId="23" xfId="0" applyFont="1" applyBorder="1" applyAlignment="1">
      <alignment vertical="center"/>
    </xf>
    <xf numFmtId="0" fontId="20" fillId="0" borderId="23" xfId="0" applyFont="1" applyBorder="1" applyAlignment="1">
      <alignment vertical="center"/>
    </xf>
    <xf numFmtId="4" fontId="3" fillId="0" borderId="23" xfId="0" applyNumberFormat="1" applyFont="1" applyBorder="1" applyAlignment="1">
      <alignment vertical="center"/>
    </xf>
    <xf numFmtId="4" fontId="2" fillId="0" borderId="23" xfId="0" applyNumberFormat="1" applyFont="1" applyBorder="1" applyAlignment="1">
      <alignment vertical="center"/>
    </xf>
    <xf numFmtId="0" fontId="22" fillId="0" borderId="23" xfId="0" applyFont="1" applyBorder="1" applyAlignment="1">
      <alignment vertical="center"/>
    </xf>
    <xf numFmtId="0" fontId="23" fillId="0" borderId="23" xfId="0" applyFont="1" applyBorder="1" applyAlignment="1">
      <alignment vertical="center"/>
    </xf>
    <xf numFmtId="0" fontId="24" fillId="0" borderId="23" xfId="0" applyFont="1" applyBorder="1" applyAlignment="1">
      <alignment vertical="center"/>
    </xf>
    <xf numFmtId="0" fontId="23" fillId="0" borderId="28" xfId="0" applyFont="1" applyBorder="1" applyAlignment="1">
      <alignment vertical="center"/>
    </xf>
    <xf numFmtId="4" fontId="3" fillId="0" borderId="23" xfId="0" applyNumberFormat="1" applyFont="1" applyFill="1" applyBorder="1" applyAlignment="1">
      <alignment horizontal="right" vertical="top"/>
    </xf>
    <xf numFmtId="4" fontId="2" fillId="0" borderId="23" xfId="0" applyNumberFormat="1" applyFont="1" applyFill="1" applyBorder="1" applyAlignment="1">
      <alignment vertical="top"/>
    </xf>
    <xf numFmtId="167" fontId="3" fillId="0" borderId="23" xfId="0" applyNumberFormat="1" applyFont="1" applyBorder="1" applyAlignment="1">
      <alignment vertical="center"/>
    </xf>
    <xf numFmtId="167" fontId="2" fillId="0" borderId="23" xfId="0" applyNumberFormat="1" applyFont="1" applyBorder="1" applyAlignment="1">
      <alignment vertical="center"/>
    </xf>
    <xf numFmtId="2" fontId="21" fillId="0" borderId="23" xfId="0" applyNumberFormat="1" applyFont="1" applyBorder="1" applyAlignment="1">
      <alignment vertical="center"/>
    </xf>
    <xf numFmtId="0" fontId="22" fillId="0" borderId="28" xfId="0" applyFont="1" applyBorder="1" applyAlignment="1">
      <alignment vertical="center"/>
    </xf>
    <xf numFmtId="2" fontId="24" fillId="0" borderId="23" xfId="0" applyNumberFormat="1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25" fillId="0" borderId="28" xfId="0" applyFont="1" applyBorder="1" applyAlignment="1">
      <alignment vertical="center"/>
    </xf>
    <xf numFmtId="0" fontId="25" fillId="0" borderId="23" xfId="0" applyFont="1" applyBorder="1" applyAlignment="1">
      <alignment vertical="center"/>
    </xf>
    <xf numFmtId="4" fontId="3" fillId="0" borderId="23" xfId="1" applyNumberFormat="1" applyFont="1" applyBorder="1" applyAlignment="1">
      <alignment horizontal="right" vertical="top" wrapText="1"/>
    </xf>
    <xf numFmtId="4" fontId="2" fillId="0" borderId="23" xfId="1" applyNumberFormat="1" applyFont="1" applyBorder="1" applyAlignment="1">
      <alignment horizontal="right" vertical="center" wrapText="1"/>
    </xf>
    <xf numFmtId="4" fontId="2" fillId="0" borderId="23" xfId="1" applyNumberFormat="1" applyFont="1" applyBorder="1" applyAlignment="1">
      <alignment horizontal="right" vertical="top" wrapText="1"/>
    </xf>
    <xf numFmtId="3" fontId="2" fillId="0" borderId="23" xfId="1" applyNumberFormat="1" applyFont="1" applyBorder="1" applyAlignment="1">
      <alignment horizontal="right" vertical="top" wrapText="1"/>
    </xf>
    <xf numFmtId="3" fontId="2" fillId="0" borderId="20" xfId="1" applyNumberFormat="1" applyFont="1" applyBorder="1" applyAlignment="1">
      <alignment horizontal="right" vertical="top" wrapText="1"/>
    </xf>
  </cellXfs>
  <cellStyles count="15">
    <cellStyle name="Normálna" xfId="0" builtinId="0"/>
    <cellStyle name="Normálna 2" xfId="7" xr:uid="{00000000-0005-0000-0000-000000000000}"/>
    <cellStyle name="Normálna 2 2" xfId="14" xr:uid="{00000000-0005-0000-0000-000001000000}"/>
    <cellStyle name="Normálna 2 3" xfId="10" xr:uid="{00000000-0005-0000-0000-000002000000}"/>
    <cellStyle name="Normálna 3" xfId="6" xr:uid="{00000000-0005-0000-0000-000003000000}"/>
    <cellStyle name="Normálna 3 2" xfId="8" xr:uid="{00000000-0005-0000-0000-000004000000}"/>
    <cellStyle name="Normálna 4" xfId="5" xr:uid="{00000000-0005-0000-0000-000005000000}"/>
    <cellStyle name="Normálna 5" xfId="4" xr:uid="{00000000-0005-0000-0000-000006000000}"/>
    <cellStyle name="Normálne 2" xfId="1" xr:uid="{00000000-0005-0000-0000-000008000000}"/>
    <cellStyle name="Normálne 2 2" xfId="2" xr:uid="{00000000-0005-0000-0000-000009000000}"/>
    <cellStyle name="normálne 2 3" xfId="3" xr:uid="{00000000-0005-0000-0000-00000A000000}"/>
    <cellStyle name="Normálne 3" xfId="11" xr:uid="{00000000-0005-0000-0000-00000B000000}"/>
    <cellStyle name="Normálne 4" xfId="12" xr:uid="{00000000-0005-0000-0000-00000C000000}"/>
    <cellStyle name="Normálne 5" xfId="13" xr:uid="{00000000-0005-0000-0000-00000D000000}"/>
    <cellStyle name="normální_So030405.3A-027.1 6.5.00" xfId="9" xr:uid="{00000000-0005-0000-0000-00000E000000}"/>
  </cellStyles>
  <dxfs count="0"/>
  <tableStyles count="0" defaultTableStyle="TableStyleMedium9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>
    <pageSetUpPr fitToPage="1"/>
  </sheetPr>
  <dimension ref="A1:H648"/>
  <sheetViews>
    <sheetView tabSelected="1" zoomScaleNormal="100" workbookViewId="0">
      <selection activeCell="E5" sqref="E5"/>
    </sheetView>
  </sheetViews>
  <sheetFormatPr defaultColWidth="9.140625" defaultRowHeight="12.75" x14ac:dyDescent="0.2"/>
  <cols>
    <col min="1" max="1" width="4.42578125" style="4" customWidth="1"/>
    <col min="2" max="2" width="8.140625" style="4" customWidth="1"/>
    <col min="3" max="3" width="9" style="4" customWidth="1"/>
    <col min="4" max="4" width="11" style="4" customWidth="1"/>
    <col min="5" max="5" width="69.7109375" style="4" customWidth="1"/>
    <col min="6" max="6" width="10" style="6" customWidth="1"/>
    <col min="7" max="7" width="7.28515625" style="4" customWidth="1"/>
    <col min="8" max="8" width="10.7109375" style="5" customWidth="1"/>
    <col min="9" max="16384" width="9.140625" style="4"/>
  </cols>
  <sheetData>
    <row r="1" spans="1:8" ht="15" customHeight="1" x14ac:dyDescent="0.2">
      <c r="A1" s="13" t="s">
        <v>0</v>
      </c>
      <c r="B1" s="13"/>
      <c r="C1" s="12"/>
      <c r="D1" s="11"/>
      <c r="E1" s="28" t="s">
        <v>166</v>
      </c>
      <c r="F1" s="16"/>
      <c r="G1" s="15"/>
      <c r="H1" s="14"/>
    </row>
    <row r="2" spans="1:8" ht="15" customHeight="1" thickBot="1" x14ac:dyDescent="0.25">
      <c r="A2" s="42" t="s">
        <v>1</v>
      </c>
      <c r="B2" s="13"/>
      <c r="C2" s="12"/>
      <c r="D2" s="11"/>
      <c r="E2" s="10">
        <v>1241</v>
      </c>
      <c r="F2" s="9"/>
      <c r="G2" s="40"/>
      <c r="H2" s="8"/>
    </row>
    <row r="3" spans="1:8" ht="15" customHeight="1" x14ac:dyDescent="0.2">
      <c r="A3" s="359" t="s">
        <v>2</v>
      </c>
      <c r="B3" s="360"/>
      <c r="C3" s="360"/>
      <c r="D3" s="43"/>
      <c r="E3" s="361" t="s">
        <v>3</v>
      </c>
      <c r="F3" s="361"/>
      <c r="G3" s="357" t="s">
        <v>4</v>
      </c>
      <c r="H3" s="373" t="s">
        <v>101</v>
      </c>
    </row>
    <row r="4" spans="1:8" ht="15" customHeight="1" thickBot="1" x14ac:dyDescent="0.25">
      <c r="A4" s="29" t="s">
        <v>5</v>
      </c>
      <c r="B4" s="44" t="s">
        <v>6</v>
      </c>
      <c r="C4" s="44" t="s">
        <v>7</v>
      </c>
      <c r="D4" s="44" t="s">
        <v>8</v>
      </c>
      <c r="E4" s="362"/>
      <c r="F4" s="362"/>
      <c r="G4" s="358"/>
      <c r="H4" s="374"/>
    </row>
    <row r="5" spans="1:8" x14ac:dyDescent="0.2">
      <c r="A5" s="200"/>
      <c r="B5" s="41"/>
      <c r="C5" s="41"/>
      <c r="D5" s="41"/>
      <c r="E5" s="201"/>
      <c r="F5" s="202"/>
      <c r="G5" s="180"/>
      <c r="H5" s="375"/>
    </row>
    <row r="6" spans="1:8" ht="15" x14ac:dyDescent="0.25">
      <c r="A6" s="84"/>
      <c r="B6" s="45" t="s">
        <v>29</v>
      </c>
      <c r="C6" s="46"/>
      <c r="D6" s="47"/>
      <c r="E6" s="111" t="s">
        <v>165</v>
      </c>
      <c r="F6" s="140"/>
      <c r="G6" s="178"/>
      <c r="H6" s="376"/>
    </row>
    <row r="7" spans="1:8" ht="15" x14ac:dyDescent="0.25">
      <c r="A7" s="84"/>
      <c r="B7" s="87"/>
      <c r="C7" s="98"/>
      <c r="D7" s="106"/>
      <c r="E7" s="112"/>
      <c r="F7" s="140"/>
      <c r="G7" s="178"/>
      <c r="H7" s="376"/>
    </row>
    <row r="8" spans="1:8" x14ac:dyDescent="0.2">
      <c r="A8" s="84">
        <f>MAX(A$1:A7)+1</f>
        <v>1</v>
      </c>
      <c r="B8" s="88"/>
      <c r="C8" s="99" t="s">
        <v>10</v>
      </c>
      <c r="D8" s="107"/>
      <c r="E8" s="112" t="s">
        <v>9</v>
      </c>
      <c r="F8" s="141"/>
      <c r="G8" s="179" t="s">
        <v>72</v>
      </c>
      <c r="H8" s="377">
        <f>F9</f>
        <v>116.87</v>
      </c>
    </row>
    <row r="9" spans="1:8" x14ac:dyDescent="0.2">
      <c r="A9" s="84"/>
      <c r="B9" s="88"/>
      <c r="C9" s="99"/>
      <c r="D9" s="107"/>
      <c r="E9" s="113" t="s">
        <v>219</v>
      </c>
      <c r="F9" s="141">
        <v>116.87</v>
      </c>
      <c r="G9" s="179"/>
      <c r="H9" s="377"/>
    </row>
    <row r="10" spans="1:8" x14ac:dyDescent="0.2">
      <c r="A10" s="84"/>
      <c r="B10" s="88"/>
      <c r="C10" s="99"/>
      <c r="D10" s="107"/>
      <c r="E10" s="113"/>
      <c r="F10" s="141"/>
      <c r="G10" s="179"/>
      <c r="H10" s="377"/>
    </row>
    <row r="11" spans="1:8" x14ac:dyDescent="0.2">
      <c r="A11" s="84"/>
      <c r="B11" s="41"/>
      <c r="C11" s="41"/>
      <c r="D11" s="41"/>
      <c r="E11" s="114"/>
      <c r="F11" s="142"/>
      <c r="G11" s="180"/>
      <c r="H11" s="375"/>
    </row>
    <row r="12" spans="1:8" ht="15" x14ac:dyDescent="0.25">
      <c r="A12" s="84"/>
      <c r="B12" s="32" t="s">
        <v>167</v>
      </c>
      <c r="C12" s="35"/>
      <c r="D12" s="34"/>
      <c r="E12" s="45" t="s">
        <v>168</v>
      </c>
      <c r="F12" s="140"/>
      <c r="G12" s="178"/>
      <c r="H12" s="376"/>
    </row>
    <row r="13" spans="1:8" ht="15" x14ac:dyDescent="0.25">
      <c r="A13" s="84"/>
      <c r="B13" s="89"/>
      <c r="C13" s="100"/>
      <c r="D13" s="108"/>
      <c r="E13" s="115"/>
      <c r="F13" s="140"/>
      <c r="G13" s="178"/>
      <c r="H13" s="376"/>
    </row>
    <row r="14" spans="1:8" x14ac:dyDescent="0.2">
      <c r="A14" s="84">
        <v>2</v>
      </c>
      <c r="B14" s="89"/>
      <c r="C14" s="2" t="s">
        <v>102</v>
      </c>
      <c r="D14" s="1"/>
      <c r="E14" s="116" t="s">
        <v>103</v>
      </c>
      <c r="F14" s="132"/>
      <c r="G14" s="3" t="s">
        <v>104</v>
      </c>
      <c r="H14" s="377">
        <v>120</v>
      </c>
    </row>
    <row r="15" spans="1:8" x14ac:dyDescent="0.2">
      <c r="A15" s="84"/>
      <c r="B15" s="89"/>
      <c r="C15" s="2"/>
      <c r="D15" s="31" t="s">
        <v>105</v>
      </c>
      <c r="E15" s="117" t="s">
        <v>106</v>
      </c>
      <c r="F15" s="133"/>
      <c r="G15" s="33" t="s">
        <v>104</v>
      </c>
      <c r="H15" s="377"/>
    </row>
    <row r="16" spans="1:8" x14ac:dyDescent="0.2">
      <c r="A16" s="84"/>
      <c r="B16" s="89"/>
      <c r="C16" s="100"/>
      <c r="D16" s="108"/>
      <c r="E16" s="118" t="s">
        <v>169</v>
      </c>
      <c r="F16" s="143"/>
      <c r="G16" s="181"/>
      <c r="H16" s="378"/>
    </row>
    <row r="17" spans="1:8" x14ac:dyDescent="0.2">
      <c r="A17" s="84"/>
      <c r="B17" s="89"/>
      <c r="C17" s="100"/>
      <c r="D17" s="108"/>
      <c r="E17" s="118" t="s">
        <v>170</v>
      </c>
      <c r="F17" s="143">
        <v>120</v>
      </c>
      <c r="G17" s="181"/>
      <c r="H17" s="378"/>
    </row>
    <row r="18" spans="1:8" x14ac:dyDescent="0.2">
      <c r="A18" s="84"/>
      <c r="B18" s="89"/>
      <c r="C18" s="100"/>
      <c r="D18" s="108"/>
      <c r="E18" s="119"/>
      <c r="F18" s="143"/>
      <c r="G18" s="181"/>
      <c r="H18" s="378"/>
    </row>
    <row r="19" spans="1:8" x14ac:dyDescent="0.2">
      <c r="A19" s="84">
        <v>3</v>
      </c>
      <c r="B19" s="89"/>
      <c r="C19" s="2" t="s">
        <v>107</v>
      </c>
      <c r="D19" s="1"/>
      <c r="E19" s="116" t="s">
        <v>108</v>
      </c>
      <c r="F19" s="144"/>
      <c r="G19" s="3" t="s">
        <v>45</v>
      </c>
      <c r="H19" s="377">
        <f>H20</f>
        <v>100</v>
      </c>
    </row>
    <row r="20" spans="1:8" x14ac:dyDescent="0.2">
      <c r="A20" s="84"/>
      <c r="B20" s="89"/>
      <c r="C20" s="2"/>
      <c r="D20" s="31" t="s">
        <v>109</v>
      </c>
      <c r="E20" s="117" t="s">
        <v>110</v>
      </c>
      <c r="F20" s="145"/>
      <c r="G20" s="33" t="s">
        <v>45</v>
      </c>
      <c r="H20" s="378">
        <f>F21</f>
        <v>100</v>
      </c>
    </row>
    <row r="21" spans="1:8" x14ac:dyDescent="0.2">
      <c r="A21" s="84"/>
      <c r="B21" s="89"/>
      <c r="C21" s="2"/>
      <c r="D21" s="1"/>
      <c r="E21" s="117" t="s">
        <v>171</v>
      </c>
      <c r="F21" s="145">
        <v>100</v>
      </c>
      <c r="G21" s="3"/>
      <c r="H21" s="378"/>
    </row>
    <row r="22" spans="1:8" x14ac:dyDescent="0.2">
      <c r="A22" s="84"/>
      <c r="B22" s="90"/>
      <c r="C22" s="99"/>
      <c r="D22" s="107"/>
      <c r="E22" s="119"/>
      <c r="F22" s="143"/>
      <c r="G22" s="181"/>
      <c r="H22" s="378"/>
    </row>
    <row r="23" spans="1:8" x14ac:dyDescent="0.2">
      <c r="A23" s="84">
        <v>4</v>
      </c>
      <c r="B23" s="90"/>
      <c r="C23" s="2" t="s">
        <v>111</v>
      </c>
      <c r="D23" s="1"/>
      <c r="E23" s="116" t="s">
        <v>112</v>
      </c>
      <c r="F23" s="132"/>
      <c r="G23" s="3" t="s">
        <v>72</v>
      </c>
      <c r="H23" s="379">
        <f>H24</f>
        <v>12.188000000000001</v>
      </c>
    </row>
    <row r="24" spans="1:8" x14ac:dyDescent="0.2">
      <c r="A24" s="84"/>
      <c r="B24" s="90"/>
      <c r="C24" s="1"/>
      <c r="D24" s="31" t="s">
        <v>113</v>
      </c>
      <c r="E24" s="117" t="s">
        <v>114</v>
      </c>
      <c r="F24" s="133"/>
      <c r="G24" s="33" t="s">
        <v>72</v>
      </c>
      <c r="H24" s="380">
        <f>F26</f>
        <v>12.188000000000001</v>
      </c>
    </row>
    <row r="25" spans="1:8" x14ac:dyDescent="0.2">
      <c r="A25" s="84"/>
      <c r="B25" s="90"/>
      <c r="C25" s="1"/>
      <c r="D25" s="31"/>
      <c r="E25" s="120" t="s">
        <v>115</v>
      </c>
      <c r="F25" s="146"/>
      <c r="G25" s="146"/>
      <c r="H25" s="381"/>
    </row>
    <row r="26" spans="1:8" x14ac:dyDescent="0.2">
      <c r="A26" s="84"/>
      <c r="B26" s="90"/>
      <c r="C26" s="1"/>
      <c r="D26" s="31"/>
      <c r="E26" s="120" t="s">
        <v>172</v>
      </c>
      <c r="F26" s="147">
        <v>12.188000000000001</v>
      </c>
      <c r="G26" s="146"/>
      <c r="H26" s="381"/>
    </row>
    <row r="27" spans="1:8" x14ac:dyDescent="0.2">
      <c r="A27" s="84"/>
      <c r="B27" s="90"/>
      <c r="C27" s="99"/>
      <c r="D27" s="107"/>
      <c r="E27" s="120"/>
      <c r="F27" s="148"/>
      <c r="G27" s="146"/>
      <c r="H27" s="381"/>
    </row>
    <row r="28" spans="1:8" x14ac:dyDescent="0.2">
      <c r="A28" s="84">
        <v>5</v>
      </c>
      <c r="B28" s="88"/>
      <c r="C28" s="2" t="s">
        <v>33</v>
      </c>
      <c r="D28" s="1"/>
      <c r="E28" s="116" t="s">
        <v>42</v>
      </c>
      <c r="F28" s="143"/>
      <c r="G28" s="179" t="s">
        <v>72</v>
      </c>
      <c r="H28" s="377">
        <f>H29</f>
        <v>7.21</v>
      </c>
    </row>
    <row r="29" spans="1:8" x14ac:dyDescent="0.2">
      <c r="A29" s="84"/>
      <c r="B29" s="91"/>
      <c r="C29" s="101"/>
      <c r="D29" s="31" t="s">
        <v>173</v>
      </c>
      <c r="E29" s="117" t="s">
        <v>174</v>
      </c>
      <c r="F29" s="143"/>
      <c r="G29" s="181" t="s">
        <v>72</v>
      </c>
      <c r="H29" s="378">
        <f>F30</f>
        <v>7.21</v>
      </c>
    </row>
    <row r="30" spans="1:8" x14ac:dyDescent="0.2">
      <c r="A30" s="84"/>
      <c r="B30" s="91"/>
      <c r="C30" s="101"/>
      <c r="D30" s="31"/>
      <c r="E30" s="117" t="s">
        <v>175</v>
      </c>
      <c r="F30" s="143">
        <v>7.21</v>
      </c>
      <c r="G30" s="181"/>
      <c r="H30" s="378"/>
    </row>
    <row r="31" spans="1:8" ht="15" x14ac:dyDescent="0.25">
      <c r="A31" s="84"/>
      <c r="B31" s="92"/>
      <c r="C31" s="102"/>
      <c r="D31" s="102"/>
      <c r="E31" s="121"/>
      <c r="F31" s="149"/>
      <c r="G31" s="181"/>
      <c r="H31" s="378"/>
    </row>
    <row r="32" spans="1:8" ht="15" x14ac:dyDescent="0.25">
      <c r="A32" s="84">
        <v>6</v>
      </c>
      <c r="B32" s="92"/>
      <c r="C32" s="2" t="s">
        <v>176</v>
      </c>
      <c r="D32" s="1"/>
      <c r="E32" s="116" t="s">
        <v>177</v>
      </c>
      <c r="F32" s="144"/>
      <c r="G32" s="3" t="s">
        <v>72</v>
      </c>
      <c r="H32" s="377">
        <f>H33</f>
        <v>121.276</v>
      </c>
    </row>
    <row r="33" spans="1:8" ht="15" x14ac:dyDescent="0.25">
      <c r="A33" s="84"/>
      <c r="B33" s="92"/>
      <c r="C33" s="102"/>
      <c r="D33" s="31" t="s">
        <v>178</v>
      </c>
      <c r="E33" s="117" t="s">
        <v>179</v>
      </c>
      <c r="F33" s="145"/>
      <c r="G33" s="33" t="s">
        <v>72</v>
      </c>
      <c r="H33" s="378">
        <f>F37</f>
        <v>121.276</v>
      </c>
    </row>
    <row r="34" spans="1:8" ht="15" x14ac:dyDescent="0.25">
      <c r="A34" s="84"/>
      <c r="B34" s="92"/>
      <c r="C34" s="102"/>
      <c r="D34" s="31"/>
      <c r="E34" s="120" t="s">
        <v>180</v>
      </c>
      <c r="F34" s="150" t="s">
        <v>73</v>
      </c>
      <c r="G34" s="182"/>
      <c r="H34" s="382"/>
    </row>
    <row r="35" spans="1:8" ht="15" x14ac:dyDescent="0.25">
      <c r="A35" s="84"/>
      <c r="B35" s="92"/>
      <c r="C35" s="102"/>
      <c r="D35" s="31"/>
      <c r="E35" s="120" t="s">
        <v>181</v>
      </c>
      <c r="F35" s="148">
        <v>110.916</v>
      </c>
      <c r="G35" s="183"/>
      <c r="H35" s="383"/>
    </row>
    <row r="36" spans="1:8" ht="15" x14ac:dyDescent="0.25">
      <c r="A36" s="84"/>
      <c r="B36" s="92"/>
      <c r="C36" s="102"/>
      <c r="D36" s="31"/>
      <c r="E36" s="120" t="s">
        <v>182</v>
      </c>
      <c r="F36" s="148">
        <v>10.36</v>
      </c>
      <c r="G36" s="183"/>
      <c r="H36" s="383"/>
    </row>
    <row r="37" spans="1:8" ht="15" x14ac:dyDescent="0.25">
      <c r="A37" s="84"/>
      <c r="B37" s="92"/>
      <c r="C37" s="102"/>
      <c r="D37" s="102"/>
      <c r="E37" s="120" t="s">
        <v>74</v>
      </c>
      <c r="F37" s="148">
        <v>121.276</v>
      </c>
      <c r="G37" s="184"/>
      <c r="H37" s="384"/>
    </row>
    <row r="38" spans="1:8" ht="15" x14ac:dyDescent="0.25">
      <c r="A38" s="84"/>
      <c r="B38" s="92"/>
      <c r="C38" s="102"/>
      <c r="D38" s="102"/>
      <c r="E38" s="120"/>
      <c r="F38" s="148"/>
      <c r="G38" s="184"/>
      <c r="H38" s="384"/>
    </row>
    <row r="39" spans="1:8" ht="15" x14ac:dyDescent="0.25">
      <c r="A39" s="84">
        <v>7</v>
      </c>
      <c r="B39" s="92"/>
      <c r="C39" s="2" t="s">
        <v>183</v>
      </c>
      <c r="D39" s="1"/>
      <c r="E39" s="116" t="s">
        <v>184</v>
      </c>
      <c r="F39" s="144"/>
      <c r="G39" s="3" t="s">
        <v>72</v>
      </c>
      <c r="H39" s="385">
        <f>H40</f>
        <v>140.66999999999999</v>
      </c>
    </row>
    <row r="40" spans="1:8" ht="15" x14ac:dyDescent="0.25">
      <c r="A40" s="84"/>
      <c r="B40" s="92"/>
      <c r="C40" s="48"/>
      <c r="D40" s="31" t="s">
        <v>185</v>
      </c>
      <c r="E40" s="117" t="s">
        <v>186</v>
      </c>
      <c r="F40" s="145"/>
      <c r="G40" s="33" t="s">
        <v>72</v>
      </c>
      <c r="H40" s="386">
        <f>F41</f>
        <v>140.66999999999999</v>
      </c>
    </row>
    <row r="41" spans="1:8" ht="15" x14ac:dyDescent="0.25">
      <c r="A41" s="84"/>
      <c r="B41" s="92"/>
      <c r="C41" s="48"/>
      <c r="D41" s="31"/>
      <c r="E41" s="117" t="s">
        <v>213</v>
      </c>
      <c r="F41" s="145">
        <v>140.66999999999999</v>
      </c>
      <c r="G41" s="184"/>
      <c r="H41" s="384"/>
    </row>
    <row r="42" spans="1:8" ht="15" x14ac:dyDescent="0.25">
      <c r="A42" s="84"/>
      <c r="B42" s="92"/>
      <c r="C42" s="102"/>
      <c r="D42" s="102"/>
      <c r="E42" s="120"/>
      <c r="F42" s="148"/>
      <c r="G42" s="184"/>
      <c r="H42" s="384"/>
    </row>
    <row r="43" spans="1:8" ht="15" x14ac:dyDescent="0.25">
      <c r="A43" s="84">
        <v>8</v>
      </c>
      <c r="B43" s="92"/>
      <c r="C43" s="2" t="s">
        <v>195</v>
      </c>
      <c r="D43" s="1"/>
      <c r="E43" s="116" t="s">
        <v>196</v>
      </c>
      <c r="F43" s="144"/>
      <c r="G43" s="3" t="s">
        <v>72</v>
      </c>
      <c r="H43" s="385">
        <f>H44</f>
        <v>4.4260000000000002</v>
      </c>
    </row>
    <row r="44" spans="1:8" ht="15" x14ac:dyDescent="0.25">
      <c r="A44" s="84"/>
      <c r="B44" s="92"/>
      <c r="C44" s="2"/>
      <c r="D44" s="31" t="s">
        <v>197</v>
      </c>
      <c r="E44" s="117" t="s">
        <v>198</v>
      </c>
      <c r="F44" s="145"/>
      <c r="G44" s="33" t="s">
        <v>72</v>
      </c>
      <c r="H44" s="386">
        <f>F46+F47</f>
        <v>4.4260000000000002</v>
      </c>
    </row>
    <row r="45" spans="1:8" ht="15" x14ac:dyDescent="0.25">
      <c r="A45" s="84"/>
      <c r="B45" s="92"/>
      <c r="C45" s="2"/>
      <c r="D45" s="1"/>
      <c r="E45" s="122" t="s">
        <v>199</v>
      </c>
      <c r="F45" s="144"/>
      <c r="G45" s="3"/>
      <c r="H45" s="384"/>
    </row>
    <row r="46" spans="1:8" ht="15" x14ac:dyDescent="0.25">
      <c r="A46" s="84"/>
      <c r="B46" s="92"/>
      <c r="C46" s="2"/>
      <c r="D46" s="1"/>
      <c r="E46" s="117" t="s">
        <v>201</v>
      </c>
      <c r="F46" s="145">
        <v>3.488</v>
      </c>
      <c r="G46" s="3"/>
      <c r="H46" s="384"/>
    </row>
    <row r="47" spans="1:8" ht="15" x14ac:dyDescent="0.25">
      <c r="A47" s="84"/>
      <c r="B47" s="92"/>
      <c r="C47" s="2"/>
      <c r="D47" s="1"/>
      <c r="E47" s="117" t="s">
        <v>200</v>
      </c>
      <c r="F47" s="145">
        <v>0.93799999999999994</v>
      </c>
      <c r="G47" s="3"/>
      <c r="H47" s="384"/>
    </row>
    <row r="48" spans="1:8" ht="15" x14ac:dyDescent="0.25">
      <c r="A48" s="84"/>
      <c r="B48" s="92"/>
      <c r="C48" s="102"/>
      <c r="D48" s="102"/>
      <c r="E48" s="120"/>
      <c r="F48" s="148"/>
      <c r="G48" s="181"/>
      <c r="H48" s="378"/>
    </row>
    <row r="49" spans="1:8" ht="15" x14ac:dyDescent="0.25">
      <c r="A49" s="84">
        <v>9</v>
      </c>
      <c r="B49" s="92"/>
      <c r="C49" s="2" t="s">
        <v>38</v>
      </c>
      <c r="D49" s="1"/>
      <c r="E49" s="116" t="s">
        <v>34</v>
      </c>
      <c r="F49" s="144"/>
      <c r="G49" s="3" t="s">
        <v>72</v>
      </c>
      <c r="H49" s="377">
        <f>H50</f>
        <v>14.38</v>
      </c>
    </row>
    <row r="50" spans="1:8" ht="15" x14ac:dyDescent="0.25">
      <c r="A50" s="84"/>
      <c r="B50" s="92"/>
      <c r="C50" s="102"/>
      <c r="D50" s="31" t="s">
        <v>39</v>
      </c>
      <c r="E50" s="117" t="s">
        <v>19</v>
      </c>
      <c r="F50" s="145"/>
      <c r="G50" s="33" t="s">
        <v>72</v>
      </c>
      <c r="H50" s="378">
        <f>F52</f>
        <v>14.38</v>
      </c>
    </row>
    <row r="51" spans="1:8" ht="15" x14ac:dyDescent="0.25">
      <c r="A51" s="84"/>
      <c r="B51" s="92"/>
      <c r="C51" s="102"/>
      <c r="D51" s="31"/>
      <c r="E51" s="120" t="s">
        <v>187</v>
      </c>
      <c r="F51" s="145"/>
      <c r="G51" s="33"/>
      <c r="H51" s="378"/>
    </row>
    <row r="52" spans="1:8" ht="15" x14ac:dyDescent="0.25">
      <c r="A52" s="84"/>
      <c r="B52" s="92"/>
      <c r="C52" s="102"/>
      <c r="D52" s="102"/>
      <c r="E52" s="120" t="s">
        <v>188</v>
      </c>
      <c r="F52" s="148">
        <v>14.38</v>
      </c>
      <c r="G52" s="146"/>
      <c r="H52" s="381"/>
    </row>
    <row r="53" spans="1:8" ht="15" x14ac:dyDescent="0.25">
      <c r="A53" s="84"/>
      <c r="B53" s="92"/>
      <c r="C53" s="102"/>
      <c r="D53" s="102"/>
      <c r="E53" s="120"/>
      <c r="F53" s="148"/>
      <c r="G53" s="146"/>
      <c r="H53" s="381"/>
    </row>
    <row r="54" spans="1:8" ht="15" x14ac:dyDescent="0.25">
      <c r="A54" s="84">
        <v>10</v>
      </c>
      <c r="B54" s="92"/>
      <c r="C54" s="2" t="s">
        <v>189</v>
      </c>
      <c r="D54" s="1"/>
      <c r="E54" s="116" t="s">
        <v>190</v>
      </c>
      <c r="F54" s="132"/>
      <c r="G54" s="3" t="s">
        <v>72</v>
      </c>
      <c r="H54" s="385">
        <f>H55</f>
        <v>9.4190000000000005</v>
      </c>
    </row>
    <row r="55" spans="1:8" ht="15" x14ac:dyDescent="0.25">
      <c r="A55" s="84"/>
      <c r="B55" s="92"/>
      <c r="C55" s="102"/>
      <c r="D55" s="31" t="s">
        <v>191</v>
      </c>
      <c r="E55" s="117" t="s">
        <v>192</v>
      </c>
      <c r="F55" s="133"/>
      <c r="G55" s="33" t="s">
        <v>72</v>
      </c>
      <c r="H55" s="386">
        <f>F59</f>
        <v>9.4190000000000005</v>
      </c>
    </row>
    <row r="56" spans="1:8" ht="15" x14ac:dyDescent="0.25">
      <c r="A56" s="84"/>
      <c r="B56" s="92"/>
      <c r="C56" s="102"/>
      <c r="D56" s="31"/>
      <c r="E56" s="120" t="s">
        <v>193</v>
      </c>
      <c r="F56" s="150" t="s">
        <v>73</v>
      </c>
      <c r="G56" s="185"/>
      <c r="H56" s="387"/>
    </row>
    <row r="57" spans="1:8" ht="15" x14ac:dyDescent="0.25">
      <c r="A57" s="84"/>
      <c r="B57" s="92"/>
      <c r="C57" s="102"/>
      <c r="D57" s="31"/>
      <c r="E57" s="120" t="s">
        <v>172</v>
      </c>
      <c r="F57" s="148">
        <v>12.188000000000001</v>
      </c>
      <c r="G57" s="186"/>
      <c r="H57" s="388"/>
    </row>
    <row r="58" spans="1:8" ht="15" x14ac:dyDescent="0.25">
      <c r="A58" s="84"/>
      <c r="B58" s="92"/>
      <c r="C58" s="102"/>
      <c r="D58" s="102"/>
      <c r="E58" s="120" t="s">
        <v>194</v>
      </c>
      <c r="F58" s="148">
        <v>-2.7690000000000001</v>
      </c>
      <c r="G58" s="186"/>
      <c r="H58" s="388"/>
    </row>
    <row r="59" spans="1:8" ht="15" x14ac:dyDescent="0.25">
      <c r="A59" s="84"/>
      <c r="B59" s="92"/>
      <c r="C59" s="102"/>
      <c r="D59" s="102"/>
      <c r="E59" s="120" t="s">
        <v>74</v>
      </c>
      <c r="F59" s="148">
        <v>9.4190000000000005</v>
      </c>
      <c r="G59" s="170"/>
      <c r="H59" s="389"/>
    </row>
    <row r="60" spans="1:8" ht="15" x14ac:dyDescent="0.25">
      <c r="A60" s="84"/>
      <c r="B60" s="92"/>
      <c r="C60" s="102"/>
      <c r="D60" s="102"/>
      <c r="E60" s="120"/>
      <c r="F60" s="148"/>
      <c r="G60" s="170"/>
      <c r="H60" s="389"/>
    </row>
    <row r="61" spans="1:8" ht="15" x14ac:dyDescent="0.25">
      <c r="A61" s="84">
        <v>11</v>
      </c>
      <c r="B61" s="92"/>
      <c r="C61" s="2" t="s">
        <v>40</v>
      </c>
      <c r="D61" s="1"/>
      <c r="E61" s="116" t="s">
        <v>217</v>
      </c>
      <c r="F61" s="132"/>
      <c r="G61" s="3" t="s">
        <v>72</v>
      </c>
      <c r="H61" s="385">
        <f>H62</f>
        <v>23.8</v>
      </c>
    </row>
    <row r="62" spans="1:8" ht="15" x14ac:dyDescent="0.25">
      <c r="A62" s="84"/>
      <c r="B62" s="92"/>
      <c r="C62" s="54"/>
      <c r="D62" s="31" t="s">
        <v>46</v>
      </c>
      <c r="E62" s="117" t="s">
        <v>43</v>
      </c>
      <c r="F62" s="133"/>
      <c r="G62" s="33" t="s">
        <v>72</v>
      </c>
      <c r="H62" s="386">
        <f>F63</f>
        <v>23.8</v>
      </c>
    </row>
    <row r="63" spans="1:8" ht="15" x14ac:dyDescent="0.25">
      <c r="A63" s="84"/>
      <c r="B63" s="92"/>
      <c r="C63" s="102"/>
      <c r="D63" s="102"/>
      <c r="E63" s="120" t="s">
        <v>218</v>
      </c>
      <c r="F63" s="148">
        <v>23.8</v>
      </c>
      <c r="G63" s="170"/>
      <c r="H63" s="389"/>
    </row>
    <row r="64" spans="1:8" ht="15" x14ac:dyDescent="0.25">
      <c r="A64" s="84"/>
      <c r="B64" s="92"/>
      <c r="C64" s="102"/>
      <c r="D64" s="102"/>
      <c r="E64" s="121"/>
      <c r="F64" s="149"/>
      <c r="G64" s="181"/>
      <c r="H64" s="378"/>
    </row>
    <row r="65" spans="1:8" ht="15" x14ac:dyDescent="0.25">
      <c r="A65" s="84">
        <v>12</v>
      </c>
      <c r="B65" s="92"/>
      <c r="C65" s="49" t="s">
        <v>202</v>
      </c>
      <c r="D65" s="50"/>
      <c r="E65" s="123" t="s">
        <v>203</v>
      </c>
      <c r="F65" s="144"/>
      <c r="G65" s="3" t="s">
        <v>72</v>
      </c>
      <c r="H65" s="377">
        <f>H66</f>
        <v>116.87400000000001</v>
      </c>
    </row>
    <row r="66" spans="1:8" ht="15" x14ac:dyDescent="0.25">
      <c r="A66" s="84"/>
      <c r="B66" s="92"/>
      <c r="C66" s="51"/>
      <c r="D66" s="52" t="s">
        <v>204</v>
      </c>
      <c r="E66" s="59" t="s">
        <v>205</v>
      </c>
      <c r="F66" s="145"/>
      <c r="G66" s="33" t="s">
        <v>72</v>
      </c>
      <c r="H66" s="378">
        <f>F71</f>
        <v>116.87400000000001</v>
      </c>
    </row>
    <row r="67" spans="1:8" ht="15" x14ac:dyDescent="0.25">
      <c r="A67" s="84"/>
      <c r="B67" s="92"/>
      <c r="C67" s="102"/>
      <c r="D67" s="31"/>
      <c r="E67" s="120" t="s">
        <v>75</v>
      </c>
      <c r="F67" s="145"/>
      <c r="G67" s="33"/>
      <c r="H67" s="378"/>
    </row>
    <row r="68" spans="1:8" ht="15" x14ac:dyDescent="0.25">
      <c r="A68" s="84"/>
      <c r="B68" s="92"/>
      <c r="C68" s="102"/>
      <c r="D68" s="31"/>
      <c r="E68" s="120" t="s">
        <v>210</v>
      </c>
      <c r="F68" s="148">
        <v>140.67400000000001</v>
      </c>
      <c r="G68" s="146"/>
      <c r="H68" s="381"/>
    </row>
    <row r="69" spans="1:8" ht="15" x14ac:dyDescent="0.25">
      <c r="A69" s="84"/>
      <c r="B69" s="92"/>
      <c r="C69" s="102"/>
      <c r="D69" s="102"/>
      <c r="E69" s="120" t="s">
        <v>211</v>
      </c>
      <c r="F69" s="148"/>
      <c r="G69" s="181"/>
      <c r="H69" s="378"/>
    </row>
    <row r="70" spans="1:8" ht="15" x14ac:dyDescent="0.25">
      <c r="A70" s="84"/>
      <c r="B70" s="92"/>
      <c r="C70" s="102"/>
      <c r="D70" s="102"/>
      <c r="E70" s="124" t="s">
        <v>212</v>
      </c>
      <c r="F70" s="151">
        <v>-23.8</v>
      </c>
      <c r="G70" s="181"/>
      <c r="H70" s="378"/>
    </row>
    <row r="71" spans="1:8" ht="15" x14ac:dyDescent="0.25">
      <c r="A71" s="84"/>
      <c r="B71" s="92"/>
      <c r="C71" s="102"/>
      <c r="D71" s="102"/>
      <c r="E71" s="120" t="s">
        <v>74</v>
      </c>
      <c r="F71" s="148">
        <f>SUM(F68:F70)</f>
        <v>116.87400000000001</v>
      </c>
      <c r="G71" s="181"/>
      <c r="H71" s="378"/>
    </row>
    <row r="72" spans="1:8" ht="15" x14ac:dyDescent="0.25">
      <c r="A72" s="84"/>
      <c r="B72" s="92"/>
      <c r="C72" s="102"/>
      <c r="D72" s="102"/>
      <c r="E72" s="120"/>
      <c r="F72" s="148"/>
      <c r="G72" s="181"/>
      <c r="H72" s="378"/>
    </row>
    <row r="73" spans="1:8" ht="15" x14ac:dyDescent="0.25">
      <c r="A73" s="84">
        <v>13</v>
      </c>
      <c r="B73" s="92"/>
      <c r="C73" s="2" t="s">
        <v>206</v>
      </c>
      <c r="D73" s="1"/>
      <c r="E73" s="116" t="s">
        <v>207</v>
      </c>
      <c r="F73" s="144"/>
      <c r="G73" s="3" t="s">
        <v>72</v>
      </c>
      <c r="H73" s="377">
        <f>H74</f>
        <v>233.74800000000002</v>
      </c>
    </row>
    <row r="74" spans="1:8" ht="15" x14ac:dyDescent="0.25">
      <c r="A74" s="84"/>
      <c r="B74" s="92"/>
      <c r="C74" s="2"/>
      <c r="D74" s="31" t="s">
        <v>208</v>
      </c>
      <c r="E74" s="117" t="s">
        <v>209</v>
      </c>
      <c r="F74" s="145"/>
      <c r="G74" s="33" t="s">
        <v>72</v>
      </c>
      <c r="H74" s="378">
        <f>F75</f>
        <v>233.74800000000002</v>
      </c>
    </row>
    <row r="75" spans="1:8" ht="15" x14ac:dyDescent="0.25">
      <c r="A75" s="84"/>
      <c r="B75" s="92"/>
      <c r="C75" s="51"/>
      <c r="D75" s="52"/>
      <c r="E75" s="125" t="s">
        <v>214</v>
      </c>
      <c r="F75" s="171">
        <f>F71*2</f>
        <v>233.74800000000002</v>
      </c>
      <c r="G75" s="181"/>
      <c r="H75" s="378"/>
    </row>
    <row r="76" spans="1:8" ht="15" x14ac:dyDescent="0.25">
      <c r="A76" s="84"/>
      <c r="B76" s="92"/>
      <c r="C76" s="102"/>
      <c r="D76" s="102"/>
      <c r="E76" s="121"/>
      <c r="F76" s="152"/>
      <c r="G76" s="181"/>
      <c r="H76" s="378"/>
    </row>
    <row r="77" spans="1:8" ht="15" x14ac:dyDescent="0.25">
      <c r="A77" s="84">
        <v>14</v>
      </c>
      <c r="B77" s="92"/>
      <c r="C77" s="2" t="s">
        <v>64</v>
      </c>
      <c r="D77" s="54"/>
      <c r="E77" s="116" t="s">
        <v>13</v>
      </c>
      <c r="F77" s="144"/>
      <c r="G77" s="3" t="s">
        <v>72</v>
      </c>
      <c r="H77" s="377">
        <f>H78</f>
        <v>23.8</v>
      </c>
    </row>
    <row r="78" spans="1:8" ht="25.5" x14ac:dyDescent="0.25">
      <c r="A78" s="84"/>
      <c r="B78" s="92"/>
      <c r="C78" s="54"/>
      <c r="D78" s="31" t="s">
        <v>65</v>
      </c>
      <c r="E78" s="117" t="s">
        <v>12</v>
      </c>
      <c r="F78" s="145"/>
      <c r="G78" s="33" t="s">
        <v>72</v>
      </c>
      <c r="H78" s="378">
        <f>F80</f>
        <v>23.8</v>
      </c>
    </row>
    <row r="79" spans="1:8" ht="15" x14ac:dyDescent="0.25">
      <c r="A79" s="84"/>
      <c r="B79" s="92"/>
      <c r="C79" s="102"/>
      <c r="D79" s="102"/>
      <c r="E79" s="120" t="s">
        <v>76</v>
      </c>
      <c r="F79" s="148"/>
      <c r="G79" s="181"/>
      <c r="H79" s="378"/>
    </row>
    <row r="80" spans="1:8" ht="15" x14ac:dyDescent="0.25">
      <c r="A80" s="84"/>
      <c r="B80" s="92"/>
      <c r="C80" s="102"/>
      <c r="D80" s="102"/>
      <c r="E80" s="124">
        <v>23.8</v>
      </c>
      <c r="F80" s="151">
        <v>23.8</v>
      </c>
      <c r="G80" s="181"/>
      <c r="H80" s="378"/>
    </row>
    <row r="81" spans="1:8" x14ac:dyDescent="0.2">
      <c r="A81" s="84"/>
      <c r="B81" s="91"/>
      <c r="C81" s="101"/>
      <c r="D81" s="109"/>
      <c r="E81" s="122"/>
      <c r="F81" s="153"/>
      <c r="G81" s="181"/>
      <c r="H81" s="378"/>
    </row>
    <row r="82" spans="1:8" x14ac:dyDescent="0.2">
      <c r="A82" s="84">
        <v>15</v>
      </c>
      <c r="B82" s="91"/>
      <c r="C82" s="2" t="s">
        <v>77</v>
      </c>
      <c r="D82" s="1"/>
      <c r="E82" s="116" t="s">
        <v>78</v>
      </c>
      <c r="F82" s="144"/>
      <c r="G82" s="3" t="s">
        <v>32</v>
      </c>
      <c r="H82" s="377">
        <f>H83</f>
        <v>23.76</v>
      </c>
    </row>
    <row r="83" spans="1:8" ht="15" x14ac:dyDescent="0.25">
      <c r="A83" s="84"/>
      <c r="B83" s="92"/>
      <c r="C83" s="54"/>
      <c r="D83" s="31" t="s">
        <v>79</v>
      </c>
      <c r="E83" s="117" t="s">
        <v>80</v>
      </c>
      <c r="F83" s="145"/>
      <c r="G83" s="33" t="s">
        <v>32</v>
      </c>
      <c r="H83" s="378">
        <f>F85</f>
        <v>23.76</v>
      </c>
    </row>
    <row r="84" spans="1:8" ht="15" x14ac:dyDescent="0.25">
      <c r="A84" s="84"/>
      <c r="B84" s="92"/>
      <c r="C84" s="92"/>
      <c r="D84" s="92"/>
      <c r="E84" s="120" t="s">
        <v>215</v>
      </c>
      <c r="F84" s="154"/>
      <c r="G84" s="181"/>
      <c r="H84" s="378"/>
    </row>
    <row r="85" spans="1:8" ht="15" x14ac:dyDescent="0.25">
      <c r="A85" s="84"/>
      <c r="B85" s="92"/>
      <c r="C85" s="92"/>
      <c r="D85" s="92"/>
      <c r="E85" s="120" t="s">
        <v>216</v>
      </c>
      <c r="F85" s="148">
        <v>23.76</v>
      </c>
      <c r="G85" s="146"/>
      <c r="H85" s="381"/>
    </row>
    <row r="86" spans="1:8" ht="15" x14ac:dyDescent="0.25">
      <c r="A86" s="84"/>
      <c r="B86" s="92"/>
      <c r="C86" s="92"/>
      <c r="D86" s="92"/>
      <c r="E86" s="120"/>
      <c r="F86" s="148"/>
      <c r="G86" s="146"/>
      <c r="H86" s="381"/>
    </row>
    <row r="87" spans="1:8" x14ac:dyDescent="0.2">
      <c r="A87" s="84"/>
      <c r="B87" s="93"/>
      <c r="C87" s="103"/>
      <c r="D87" s="109"/>
      <c r="E87" s="126"/>
      <c r="F87" s="155"/>
      <c r="G87" s="181"/>
      <c r="H87" s="378"/>
    </row>
    <row r="88" spans="1:8" s="7" customFormat="1" x14ac:dyDescent="0.2">
      <c r="A88" s="84"/>
      <c r="B88" s="32" t="s">
        <v>220</v>
      </c>
      <c r="C88" s="32"/>
      <c r="D88" s="34"/>
      <c r="E88" s="45" t="s">
        <v>221</v>
      </c>
      <c r="F88" s="155"/>
      <c r="G88" s="181"/>
      <c r="H88" s="378"/>
    </row>
    <row r="89" spans="1:8" s="7" customFormat="1" ht="15" x14ac:dyDescent="0.25">
      <c r="A89" s="84"/>
      <c r="B89" s="94"/>
      <c r="C89" s="92"/>
      <c r="D89" s="92"/>
      <c r="E89" s="112"/>
      <c r="F89" s="143"/>
      <c r="G89" s="181"/>
      <c r="H89" s="378"/>
    </row>
    <row r="90" spans="1:8" s="7" customFormat="1" x14ac:dyDescent="0.2">
      <c r="A90" s="84">
        <v>16</v>
      </c>
      <c r="B90" s="88"/>
      <c r="C90" s="2" t="s">
        <v>81</v>
      </c>
      <c r="D90" s="1"/>
      <c r="E90" s="116" t="s">
        <v>82</v>
      </c>
      <c r="F90" s="156"/>
      <c r="G90" s="179" t="s">
        <v>72</v>
      </c>
      <c r="H90" s="377">
        <f>H91</f>
        <v>2.3809999999999998</v>
      </c>
    </row>
    <row r="91" spans="1:8" s="7" customFormat="1" x14ac:dyDescent="0.2">
      <c r="A91" s="84"/>
      <c r="B91" s="91"/>
      <c r="C91" s="101"/>
      <c r="D91" s="55" t="s">
        <v>222</v>
      </c>
      <c r="E91" s="127" t="s">
        <v>223</v>
      </c>
      <c r="F91" s="153"/>
      <c r="G91" s="187" t="s">
        <v>72</v>
      </c>
      <c r="H91" s="378">
        <f>F92</f>
        <v>2.3809999999999998</v>
      </c>
    </row>
    <row r="92" spans="1:8" s="7" customFormat="1" ht="15" x14ac:dyDescent="0.25">
      <c r="A92" s="84"/>
      <c r="B92" s="92"/>
      <c r="C92" s="92"/>
      <c r="D92" s="92"/>
      <c r="E92" s="120" t="s">
        <v>224</v>
      </c>
      <c r="F92" s="147">
        <v>2.3809999999999998</v>
      </c>
      <c r="G92" s="146"/>
      <c r="H92" s="381"/>
    </row>
    <row r="93" spans="1:8" s="7" customFormat="1" ht="15" x14ac:dyDescent="0.25">
      <c r="A93" s="84"/>
      <c r="B93" s="92"/>
      <c r="C93" s="92"/>
      <c r="D93" s="92"/>
      <c r="E93" s="120"/>
      <c r="F93" s="146"/>
      <c r="G93" s="146"/>
      <c r="H93" s="381"/>
    </row>
    <row r="94" spans="1:8" s="7" customFormat="1" ht="15" x14ac:dyDescent="0.25">
      <c r="A94" s="84">
        <v>17</v>
      </c>
      <c r="B94" s="92"/>
      <c r="C94" s="2" t="s">
        <v>116</v>
      </c>
      <c r="D94" s="1"/>
      <c r="E94" s="116" t="s">
        <v>117</v>
      </c>
      <c r="F94" s="132"/>
      <c r="G94" s="3" t="s">
        <v>72</v>
      </c>
      <c r="H94" s="379">
        <f>H95</f>
        <v>2.798</v>
      </c>
    </row>
    <row r="95" spans="1:8" s="7" customFormat="1" ht="15" x14ac:dyDescent="0.25">
      <c r="A95" s="84"/>
      <c r="B95" s="92"/>
      <c r="C95" s="92"/>
      <c r="D95" s="55" t="s">
        <v>225</v>
      </c>
      <c r="E95" s="127" t="s">
        <v>226</v>
      </c>
      <c r="F95" s="133"/>
      <c r="G95" s="33" t="s">
        <v>72</v>
      </c>
      <c r="H95" s="378">
        <f>F100</f>
        <v>2.798</v>
      </c>
    </row>
    <row r="96" spans="1:8" s="7" customFormat="1" ht="15" x14ac:dyDescent="0.25">
      <c r="A96" s="84"/>
      <c r="B96" s="92"/>
      <c r="C96" s="92"/>
      <c r="D96" s="31"/>
      <c r="E96" s="117" t="s">
        <v>118</v>
      </c>
      <c r="F96" s="157"/>
      <c r="G96" s="33"/>
      <c r="H96" s="378"/>
    </row>
    <row r="97" spans="1:8" s="7" customFormat="1" ht="15" x14ac:dyDescent="0.25">
      <c r="A97" s="84"/>
      <c r="B97" s="92"/>
      <c r="C97" s="92"/>
      <c r="D97" s="31"/>
      <c r="E97" s="128" t="s">
        <v>227</v>
      </c>
      <c r="F97" s="148">
        <v>2.3759999999999999</v>
      </c>
      <c r="G97" s="188"/>
      <c r="H97" s="390"/>
    </row>
    <row r="98" spans="1:8" s="7" customFormat="1" ht="15" x14ac:dyDescent="0.25">
      <c r="A98" s="84"/>
      <c r="B98" s="92"/>
      <c r="C98" s="92"/>
      <c r="D98" s="31"/>
      <c r="E98" s="120" t="s">
        <v>228</v>
      </c>
      <c r="F98" s="148">
        <v>0.19500000000000001</v>
      </c>
      <c r="G98" s="186"/>
      <c r="H98" s="388"/>
    </row>
    <row r="99" spans="1:8" s="7" customFormat="1" ht="15" x14ac:dyDescent="0.25">
      <c r="A99" s="84"/>
      <c r="B99" s="92"/>
      <c r="C99" s="92"/>
      <c r="D99" s="31"/>
      <c r="E99" s="120" t="s">
        <v>229</v>
      </c>
      <c r="F99" s="148">
        <v>0.22700000000000001</v>
      </c>
      <c r="G99" s="186"/>
      <c r="H99" s="388"/>
    </row>
    <row r="100" spans="1:8" s="7" customFormat="1" ht="15" x14ac:dyDescent="0.25">
      <c r="A100" s="84"/>
      <c r="B100" s="92"/>
      <c r="C100" s="92"/>
      <c r="D100" s="31"/>
      <c r="E100" s="120" t="s">
        <v>74</v>
      </c>
      <c r="F100" s="148">
        <v>2.798</v>
      </c>
      <c r="G100" s="170"/>
      <c r="H100" s="389"/>
    </row>
    <row r="101" spans="1:8" s="7" customFormat="1" ht="15" x14ac:dyDescent="0.25">
      <c r="A101" s="84"/>
      <c r="B101" s="92"/>
      <c r="C101" s="92"/>
      <c r="D101" s="92"/>
      <c r="E101" s="129"/>
      <c r="F101" s="149"/>
      <c r="G101" s="181"/>
      <c r="H101" s="378"/>
    </row>
    <row r="102" spans="1:8" s="7" customFormat="1" x14ac:dyDescent="0.2">
      <c r="A102" s="84">
        <v>18</v>
      </c>
      <c r="B102" s="88"/>
      <c r="C102" s="2" t="s">
        <v>57</v>
      </c>
      <c r="D102" s="1"/>
      <c r="E102" s="116" t="s">
        <v>20</v>
      </c>
      <c r="F102" s="144"/>
      <c r="G102" s="3" t="s">
        <v>72</v>
      </c>
      <c r="H102" s="377">
        <f>H103+H109</f>
        <v>15.96</v>
      </c>
    </row>
    <row r="103" spans="1:8" s="7" customFormat="1" x14ac:dyDescent="0.2">
      <c r="A103" s="84"/>
      <c r="B103" s="91"/>
      <c r="C103" s="101"/>
      <c r="D103" s="31" t="s">
        <v>83</v>
      </c>
      <c r="E103" s="117" t="s">
        <v>84</v>
      </c>
      <c r="F103" s="145"/>
      <c r="G103" s="33" t="s">
        <v>72</v>
      </c>
      <c r="H103" s="378">
        <f>F107</f>
        <v>6.4560000000000004</v>
      </c>
    </row>
    <row r="104" spans="1:8" s="7" customFormat="1" ht="15" x14ac:dyDescent="0.25">
      <c r="A104" s="84"/>
      <c r="B104" s="92"/>
      <c r="C104" s="92"/>
      <c r="D104" s="92"/>
      <c r="E104" s="128" t="s">
        <v>230</v>
      </c>
      <c r="F104" s="148">
        <v>0.39</v>
      </c>
      <c r="G104" s="188"/>
      <c r="H104" s="390"/>
    </row>
    <row r="105" spans="1:8" s="7" customFormat="1" ht="15" x14ac:dyDescent="0.25">
      <c r="A105" s="84"/>
      <c r="B105" s="92"/>
      <c r="C105" s="92"/>
      <c r="D105" s="92"/>
      <c r="E105" s="120" t="s">
        <v>231</v>
      </c>
      <c r="F105" s="148">
        <v>3.6110000000000002</v>
      </c>
      <c r="G105" s="186"/>
      <c r="H105" s="388"/>
    </row>
    <row r="106" spans="1:8" s="7" customFormat="1" ht="15" x14ac:dyDescent="0.25">
      <c r="A106" s="84"/>
      <c r="B106" s="92"/>
      <c r="C106" s="92"/>
      <c r="D106" s="92"/>
      <c r="E106" s="120" t="s">
        <v>232</v>
      </c>
      <c r="F106" s="148">
        <v>2.4550000000000001</v>
      </c>
      <c r="G106" s="186"/>
      <c r="H106" s="388"/>
    </row>
    <row r="107" spans="1:8" s="7" customFormat="1" ht="15" x14ac:dyDescent="0.25">
      <c r="A107" s="84"/>
      <c r="B107" s="92"/>
      <c r="C107" s="92"/>
      <c r="D107" s="92"/>
      <c r="E107" s="120" t="s">
        <v>74</v>
      </c>
      <c r="F107" s="148">
        <v>6.4560000000000004</v>
      </c>
      <c r="G107" s="170"/>
      <c r="H107" s="389"/>
    </row>
    <row r="108" spans="1:8" s="7" customFormat="1" ht="15" x14ac:dyDescent="0.25">
      <c r="A108" s="84"/>
      <c r="B108" s="92"/>
      <c r="C108" s="92"/>
      <c r="D108" s="92"/>
      <c r="E108" s="120"/>
      <c r="F108" s="148"/>
      <c r="G108" s="146"/>
      <c r="H108" s="381"/>
    </row>
    <row r="109" spans="1:8" s="7" customFormat="1" ht="15" x14ac:dyDescent="0.25">
      <c r="A109" s="84"/>
      <c r="B109" s="92"/>
      <c r="C109" s="92"/>
      <c r="D109" s="31" t="s">
        <v>119</v>
      </c>
      <c r="E109" s="117" t="s">
        <v>120</v>
      </c>
      <c r="F109" s="133"/>
      <c r="G109" s="33" t="s">
        <v>72</v>
      </c>
      <c r="H109" s="380">
        <f>SUM(F110:F111)</f>
        <v>9.5040000000000013</v>
      </c>
    </row>
    <row r="110" spans="1:8" s="7" customFormat="1" ht="15" x14ac:dyDescent="0.25">
      <c r="A110" s="84"/>
      <c r="B110" s="92"/>
      <c r="C110" s="92"/>
      <c r="D110" s="31"/>
      <c r="E110" s="117" t="s">
        <v>233</v>
      </c>
      <c r="F110" s="158">
        <v>8.9280000000000008</v>
      </c>
      <c r="G110" s="33"/>
      <c r="H110" s="381"/>
    </row>
    <row r="111" spans="1:8" s="7" customFormat="1" ht="15" x14ac:dyDescent="0.25">
      <c r="A111" s="84"/>
      <c r="B111" s="92"/>
      <c r="C111" s="92"/>
      <c r="D111" s="92"/>
      <c r="E111" s="120" t="s">
        <v>234</v>
      </c>
      <c r="F111" s="147">
        <v>0.57599999999999996</v>
      </c>
      <c r="G111" s="146"/>
      <c r="H111" s="381"/>
    </row>
    <row r="112" spans="1:8" s="7" customFormat="1" ht="15" x14ac:dyDescent="0.25">
      <c r="A112" s="84"/>
      <c r="B112" s="92"/>
      <c r="C112" s="92"/>
      <c r="D112" s="92"/>
      <c r="E112" s="120"/>
      <c r="F112" s="148"/>
      <c r="G112" s="146"/>
      <c r="H112" s="381"/>
    </row>
    <row r="113" spans="1:8" s="7" customFormat="1" ht="15" x14ac:dyDescent="0.25">
      <c r="A113" s="84">
        <v>19</v>
      </c>
      <c r="B113" s="92"/>
      <c r="C113" s="2" t="s">
        <v>121</v>
      </c>
      <c r="D113" s="1"/>
      <c r="E113" s="116" t="s">
        <v>122</v>
      </c>
      <c r="F113" s="132"/>
      <c r="G113" s="3" t="s">
        <v>32</v>
      </c>
      <c r="H113" s="385">
        <f>H114</f>
        <v>5.883</v>
      </c>
    </row>
    <row r="114" spans="1:8" s="7" customFormat="1" ht="15" x14ac:dyDescent="0.25">
      <c r="A114" s="84"/>
      <c r="B114" s="92"/>
      <c r="C114" s="2"/>
      <c r="D114" s="31" t="s">
        <v>123</v>
      </c>
      <c r="E114" s="117" t="s">
        <v>124</v>
      </c>
      <c r="F114" s="133"/>
      <c r="G114" s="33" t="s">
        <v>32</v>
      </c>
      <c r="H114" s="386">
        <f>F118</f>
        <v>5.883</v>
      </c>
    </row>
    <row r="115" spans="1:8" s="7" customFormat="1" ht="15" x14ac:dyDescent="0.25">
      <c r="A115" s="84"/>
      <c r="B115" s="92"/>
      <c r="C115" s="2"/>
      <c r="D115" s="31"/>
      <c r="E115" s="128" t="s">
        <v>235</v>
      </c>
      <c r="F115" s="148">
        <v>1</v>
      </c>
      <c r="G115" s="188"/>
      <c r="H115" s="390"/>
    </row>
    <row r="116" spans="1:8" s="7" customFormat="1" ht="15" x14ac:dyDescent="0.25">
      <c r="A116" s="84"/>
      <c r="B116" s="92"/>
      <c r="C116" s="2"/>
      <c r="D116" s="31"/>
      <c r="E116" s="120" t="s">
        <v>236</v>
      </c>
      <c r="F116" s="148">
        <v>0.5</v>
      </c>
      <c r="G116" s="186"/>
      <c r="H116" s="388"/>
    </row>
    <row r="117" spans="1:8" s="7" customFormat="1" ht="15" x14ac:dyDescent="0.25">
      <c r="A117" s="84"/>
      <c r="B117" s="92"/>
      <c r="C117" s="2"/>
      <c r="D117" s="31"/>
      <c r="E117" s="120" t="s">
        <v>237</v>
      </c>
      <c r="F117" s="148">
        <v>4.383</v>
      </c>
      <c r="G117" s="186"/>
      <c r="H117" s="388"/>
    </row>
    <row r="118" spans="1:8" s="7" customFormat="1" ht="15" x14ac:dyDescent="0.25">
      <c r="A118" s="84"/>
      <c r="B118" s="92"/>
      <c r="C118" s="2"/>
      <c r="D118" s="1"/>
      <c r="E118" s="120" t="s">
        <v>74</v>
      </c>
      <c r="F118" s="148">
        <v>5.883</v>
      </c>
      <c r="G118" s="170"/>
      <c r="H118" s="389"/>
    </row>
    <row r="119" spans="1:8" s="7" customFormat="1" ht="15" x14ac:dyDescent="0.25">
      <c r="A119" s="84"/>
      <c r="B119" s="92"/>
      <c r="C119" s="92"/>
      <c r="D119" s="92"/>
      <c r="E119" s="130"/>
      <c r="F119" s="143"/>
      <c r="G119" s="181"/>
      <c r="H119" s="378"/>
    </row>
    <row r="120" spans="1:8" s="7" customFormat="1" x14ac:dyDescent="0.2">
      <c r="A120" s="84">
        <v>20</v>
      </c>
      <c r="B120" s="95"/>
      <c r="C120" s="2" t="s">
        <v>47</v>
      </c>
      <c r="D120" s="1"/>
      <c r="E120" s="116" t="s">
        <v>16</v>
      </c>
      <c r="F120" s="144"/>
      <c r="G120" s="3" t="s">
        <v>21</v>
      </c>
      <c r="H120" s="377">
        <f>H121+H125</f>
        <v>2.335</v>
      </c>
    </row>
    <row r="121" spans="1:8" s="7" customFormat="1" x14ac:dyDescent="0.2">
      <c r="A121" s="85"/>
      <c r="B121" s="96"/>
      <c r="C121" s="104"/>
      <c r="D121" s="31" t="s">
        <v>48</v>
      </c>
      <c r="E121" s="117" t="s">
        <v>18</v>
      </c>
      <c r="F121" s="145"/>
      <c r="G121" s="33" t="s">
        <v>21</v>
      </c>
      <c r="H121" s="378">
        <f>SUM(F122:F123)</f>
        <v>2.1749999999999998</v>
      </c>
    </row>
    <row r="122" spans="1:8" s="7" customFormat="1" x14ac:dyDescent="0.2">
      <c r="A122" s="85"/>
      <c r="B122" s="96"/>
      <c r="C122" s="104"/>
      <c r="D122" s="31"/>
      <c r="E122" s="120" t="s">
        <v>238</v>
      </c>
      <c r="F122" s="148">
        <v>1.923</v>
      </c>
      <c r="G122" s="146"/>
      <c r="H122" s="381"/>
    </row>
    <row r="123" spans="1:8" s="7" customFormat="1" x14ac:dyDescent="0.2">
      <c r="A123" s="85"/>
      <c r="B123" s="96"/>
      <c r="C123" s="104"/>
      <c r="D123" s="31"/>
      <c r="E123" s="120" t="s">
        <v>299</v>
      </c>
      <c r="F123" s="148">
        <v>0.252</v>
      </c>
      <c r="G123" s="146"/>
      <c r="H123" s="381"/>
    </row>
    <row r="124" spans="1:8" s="7" customFormat="1" x14ac:dyDescent="0.2">
      <c r="A124" s="85"/>
      <c r="B124" s="96"/>
      <c r="C124" s="104"/>
      <c r="D124" s="31"/>
      <c r="E124" s="120"/>
      <c r="F124" s="148"/>
      <c r="G124" s="146"/>
      <c r="H124" s="381"/>
    </row>
    <row r="125" spans="1:8" s="7" customFormat="1" x14ac:dyDescent="0.2">
      <c r="A125" s="85"/>
      <c r="B125" s="96"/>
      <c r="C125" s="104"/>
      <c r="D125" s="31" t="s">
        <v>239</v>
      </c>
      <c r="E125" s="117" t="s">
        <v>240</v>
      </c>
      <c r="F125" s="133"/>
      <c r="G125" s="33" t="s">
        <v>21</v>
      </c>
      <c r="H125" s="381">
        <v>0.16</v>
      </c>
    </row>
    <row r="126" spans="1:8" s="7" customFormat="1" x14ac:dyDescent="0.2">
      <c r="A126" s="85"/>
      <c r="B126" s="96"/>
      <c r="C126" s="104"/>
      <c r="D126" s="31"/>
      <c r="E126" s="120" t="s">
        <v>241</v>
      </c>
      <c r="F126" s="148">
        <v>0.1636</v>
      </c>
      <c r="G126" s="146"/>
      <c r="H126" s="381"/>
    </row>
    <row r="127" spans="1:8" s="7" customFormat="1" x14ac:dyDescent="0.2">
      <c r="A127" s="85"/>
      <c r="B127" s="96"/>
      <c r="C127" s="104"/>
      <c r="D127" s="31"/>
      <c r="E127" s="120"/>
      <c r="F127" s="148"/>
      <c r="G127" s="146"/>
      <c r="H127" s="381"/>
    </row>
    <row r="128" spans="1:8" s="7" customFormat="1" x14ac:dyDescent="0.2">
      <c r="A128" s="85">
        <v>21</v>
      </c>
      <c r="B128" s="96"/>
      <c r="C128" s="2" t="s">
        <v>260</v>
      </c>
      <c r="D128" s="1"/>
      <c r="E128" s="116" t="s">
        <v>261</v>
      </c>
      <c r="F128" s="132"/>
      <c r="G128" s="3" t="s">
        <v>72</v>
      </c>
      <c r="H128" s="385">
        <f>H129+H134</f>
        <v>23.818999999999999</v>
      </c>
    </row>
    <row r="129" spans="1:8" s="7" customFormat="1" x14ac:dyDescent="0.2">
      <c r="A129" s="85"/>
      <c r="B129" s="96"/>
      <c r="C129" s="104"/>
      <c r="D129" s="55" t="s">
        <v>262</v>
      </c>
      <c r="E129" s="127" t="s">
        <v>263</v>
      </c>
      <c r="F129" s="159"/>
      <c r="G129" s="57" t="s">
        <v>72</v>
      </c>
      <c r="H129" s="386">
        <f>SUM(F132)</f>
        <v>0.91200000000000003</v>
      </c>
    </row>
    <row r="130" spans="1:8" s="7" customFormat="1" ht="13.5" x14ac:dyDescent="0.2">
      <c r="A130" s="85"/>
      <c r="B130" s="96"/>
      <c r="C130" s="104"/>
      <c r="D130" s="31"/>
      <c r="E130" s="120" t="s">
        <v>274</v>
      </c>
      <c r="F130" s="148">
        <v>0.56999999999999995</v>
      </c>
      <c r="G130" s="186"/>
      <c r="H130" s="388"/>
    </row>
    <row r="131" spans="1:8" s="7" customFormat="1" ht="13.5" x14ac:dyDescent="0.2">
      <c r="A131" s="85"/>
      <c r="B131" s="96"/>
      <c r="C131" s="104"/>
      <c r="D131" s="31"/>
      <c r="E131" s="120" t="s">
        <v>275</v>
      </c>
      <c r="F131" s="148">
        <v>0.34200000000000003</v>
      </c>
      <c r="G131" s="186"/>
      <c r="H131" s="388"/>
    </row>
    <row r="132" spans="1:8" s="7" customFormat="1" ht="13.5" x14ac:dyDescent="0.2">
      <c r="A132" s="85"/>
      <c r="B132" s="96"/>
      <c r="C132" s="104"/>
      <c r="D132" s="31"/>
      <c r="E132" s="120" t="s">
        <v>74</v>
      </c>
      <c r="F132" s="148">
        <v>0.91200000000000003</v>
      </c>
      <c r="G132" s="170"/>
      <c r="H132" s="389"/>
    </row>
    <row r="133" spans="1:8" s="7" customFormat="1" x14ac:dyDescent="0.2">
      <c r="A133" s="85"/>
      <c r="B133" s="96"/>
      <c r="C133" s="104"/>
      <c r="D133" s="31"/>
      <c r="E133" s="120"/>
      <c r="F133" s="148"/>
      <c r="G133" s="146"/>
      <c r="H133" s="381"/>
    </row>
    <row r="134" spans="1:8" s="7" customFormat="1" x14ac:dyDescent="0.2">
      <c r="A134" s="85"/>
      <c r="B134" s="96"/>
      <c r="C134" s="104"/>
      <c r="D134" s="55" t="s">
        <v>264</v>
      </c>
      <c r="E134" s="127" t="s">
        <v>265</v>
      </c>
      <c r="F134" s="160"/>
      <c r="G134" s="57" t="s">
        <v>72</v>
      </c>
      <c r="H134" s="386">
        <f>F145</f>
        <v>22.907</v>
      </c>
    </row>
    <row r="135" spans="1:8" s="7" customFormat="1" ht="13.5" x14ac:dyDescent="0.2">
      <c r="A135" s="85"/>
      <c r="B135" s="96"/>
      <c r="C135" s="104"/>
      <c r="D135" s="55"/>
      <c r="E135" s="120" t="s">
        <v>180</v>
      </c>
      <c r="F135" s="161" t="s">
        <v>73</v>
      </c>
      <c r="G135" s="185"/>
      <c r="H135" s="387"/>
    </row>
    <row r="136" spans="1:8" s="7" customFormat="1" ht="13.5" x14ac:dyDescent="0.2">
      <c r="A136" s="85"/>
      <c r="B136" s="96"/>
      <c r="C136" s="104"/>
      <c r="D136" s="55"/>
      <c r="E136" s="120" t="s">
        <v>276</v>
      </c>
      <c r="F136" s="148">
        <v>7.2990000000000004</v>
      </c>
      <c r="G136" s="186"/>
      <c r="H136" s="388"/>
    </row>
    <row r="137" spans="1:8" s="7" customFormat="1" ht="13.5" x14ac:dyDescent="0.2">
      <c r="A137" s="85"/>
      <c r="B137" s="96"/>
      <c r="C137" s="104"/>
      <c r="D137" s="55"/>
      <c r="E137" s="120" t="s">
        <v>277</v>
      </c>
      <c r="F137" s="148">
        <v>0.17100000000000001</v>
      </c>
      <c r="G137" s="186"/>
      <c r="H137" s="388"/>
    </row>
    <row r="138" spans="1:8" s="7" customFormat="1" ht="13.5" x14ac:dyDescent="0.2">
      <c r="A138" s="85"/>
      <c r="B138" s="96"/>
      <c r="C138" s="104"/>
      <c r="D138" s="55"/>
      <c r="E138" s="120" t="s">
        <v>278</v>
      </c>
      <c r="F138" s="148">
        <v>0.59799999999999998</v>
      </c>
      <c r="G138" s="186"/>
      <c r="H138" s="388"/>
    </row>
    <row r="139" spans="1:8" s="7" customFormat="1" ht="13.5" x14ac:dyDescent="0.2">
      <c r="A139" s="85"/>
      <c r="B139" s="96"/>
      <c r="C139" s="104"/>
      <c r="D139" s="55"/>
      <c r="E139" s="120" t="s">
        <v>279</v>
      </c>
      <c r="F139" s="148">
        <v>7.2050000000000001</v>
      </c>
      <c r="G139" s="186"/>
      <c r="H139" s="388"/>
    </row>
    <row r="140" spans="1:8" s="7" customFormat="1" ht="13.5" x14ac:dyDescent="0.2">
      <c r="A140" s="85"/>
      <c r="B140" s="96"/>
      <c r="C140" s="104"/>
      <c r="D140" s="55"/>
      <c r="E140" s="120" t="s">
        <v>280</v>
      </c>
      <c r="F140" s="148">
        <v>3.3980000000000001</v>
      </c>
      <c r="G140" s="186"/>
      <c r="H140" s="388"/>
    </row>
    <row r="141" spans="1:8" s="7" customFormat="1" ht="13.5" x14ac:dyDescent="0.2">
      <c r="A141" s="85"/>
      <c r="B141" s="96"/>
      <c r="C141" s="104"/>
      <c r="D141" s="55"/>
      <c r="E141" s="120" t="s">
        <v>281</v>
      </c>
      <c r="F141" s="148">
        <v>0.22500000000000001</v>
      </c>
      <c r="G141" s="186"/>
      <c r="H141" s="388"/>
    </row>
    <row r="142" spans="1:8" s="7" customFormat="1" ht="13.5" x14ac:dyDescent="0.2">
      <c r="A142" s="85"/>
      <c r="B142" s="96"/>
      <c r="C142" s="104"/>
      <c r="D142" s="55"/>
      <c r="E142" s="120" t="s">
        <v>282</v>
      </c>
      <c r="F142" s="148">
        <v>3.06</v>
      </c>
      <c r="G142" s="186"/>
      <c r="H142" s="388"/>
    </row>
    <row r="143" spans="1:8" s="7" customFormat="1" ht="13.5" x14ac:dyDescent="0.2">
      <c r="A143" s="85"/>
      <c r="B143" s="96"/>
      <c r="C143" s="104"/>
      <c r="D143" s="55"/>
      <c r="E143" s="120" t="s">
        <v>283</v>
      </c>
      <c r="F143" s="148">
        <v>0.27600000000000002</v>
      </c>
      <c r="G143" s="186"/>
      <c r="H143" s="388"/>
    </row>
    <row r="144" spans="1:8" s="7" customFormat="1" ht="13.5" x14ac:dyDescent="0.2">
      <c r="A144" s="85"/>
      <c r="B144" s="96"/>
      <c r="C144" s="104"/>
      <c r="D144" s="55"/>
      <c r="E144" s="120" t="s">
        <v>284</v>
      </c>
      <c r="F144" s="148">
        <v>0.67500000000000004</v>
      </c>
      <c r="G144" s="186"/>
      <c r="H144" s="388"/>
    </row>
    <row r="145" spans="1:8" s="7" customFormat="1" ht="13.5" x14ac:dyDescent="0.2">
      <c r="A145" s="85"/>
      <c r="B145" s="96"/>
      <c r="C145" s="104"/>
      <c r="D145" s="31"/>
      <c r="E145" s="120" t="s">
        <v>74</v>
      </c>
      <c r="F145" s="148">
        <v>22.907</v>
      </c>
      <c r="G145" s="170"/>
      <c r="H145" s="389"/>
    </row>
    <row r="146" spans="1:8" s="7" customFormat="1" x14ac:dyDescent="0.2">
      <c r="A146" s="85"/>
      <c r="B146" s="96"/>
      <c r="C146" s="104"/>
      <c r="D146" s="31"/>
      <c r="E146" s="120" t="s">
        <v>285</v>
      </c>
      <c r="F146" s="148"/>
      <c r="G146" s="146"/>
      <c r="H146" s="381"/>
    </row>
    <row r="147" spans="1:8" s="7" customFormat="1" x14ac:dyDescent="0.2">
      <c r="A147" s="85"/>
      <c r="B147" s="96"/>
      <c r="C147" s="104"/>
      <c r="D147" s="31"/>
      <c r="E147" s="120" t="s">
        <v>286</v>
      </c>
      <c r="F147" s="148"/>
      <c r="G147" s="146"/>
      <c r="H147" s="381"/>
    </row>
    <row r="148" spans="1:8" s="7" customFormat="1" x14ac:dyDescent="0.2">
      <c r="A148" s="85"/>
      <c r="B148" s="96"/>
      <c r="C148" s="104"/>
      <c r="D148" s="31"/>
      <c r="E148" s="120"/>
      <c r="F148" s="148"/>
      <c r="G148" s="146"/>
      <c r="H148" s="381"/>
    </row>
    <row r="149" spans="1:8" s="7" customFormat="1" x14ac:dyDescent="0.2">
      <c r="A149" s="85">
        <v>22</v>
      </c>
      <c r="B149" s="96"/>
      <c r="C149" s="2" t="s">
        <v>266</v>
      </c>
      <c r="D149" s="1"/>
      <c r="E149" s="116" t="s">
        <v>267</v>
      </c>
      <c r="F149" s="132"/>
      <c r="G149" s="3" t="s">
        <v>32</v>
      </c>
      <c r="H149" s="385">
        <f>H150</f>
        <v>166.06</v>
      </c>
    </row>
    <row r="150" spans="1:8" s="7" customFormat="1" x14ac:dyDescent="0.2">
      <c r="A150" s="85"/>
      <c r="B150" s="96"/>
      <c r="C150" s="104"/>
      <c r="D150" s="31" t="s">
        <v>268</v>
      </c>
      <c r="E150" s="117" t="s">
        <v>269</v>
      </c>
      <c r="F150" s="133"/>
      <c r="G150" s="33" t="s">
        <v>32</v>
      </c>
      <c r="H150" s="386">
        <f>F162</f>
        <v>166.06</v>
      </c>
    </row>
    <row r="151" spans="1:8" s="7" customFormat="1" ht="13.5" x14ac:dyDescent="0.2">
      <c r="A151" s="85"/>
      <c r="B151" s="96"/>
      <c r="C151" s="104"/>
      <c r="D151" s="31"/>
      <c r="E151" s="120" t="s">
        <v>287</v>
      </c>
      <c r="F151" s="148">
        <v>5.7</v>
      </c>
      <c r="G151" s="186"/>
      <c r="H151" s="388"/>
    </row>
    <row r="152" spans="1:8" s="7" customFormat="1" ht="13.5" x14ac:dyDescent="0.2">
      <c r="A152" s="85"/>
      <c r="B152" s="96"/>
      <c r="C152" s="104"/>
      <c r="D152" s="31"/>
      <c r="E152" s="120" t="s">
        <v>288</v>
      </c>
      <c r="F152" s="148">
        <v>3.42</v>
      </c>
      <c r="G152" s="186"/>
      <c r="H152" s="388"/>
    </row>
    <row r="153" spans="1:8" s="7" customFormat="1" ht="13.5" x14ac:dyDescent="0.2">
      <c r="A153" s="85"/>
      <c r="B153" s="96"/>
      <c r="C153" s="104"/>
      <c r="D153" s="31"/>
      <c r="E153" s="120" t="s">
        <v>289</v>
      </c>
      <c r="F153" s="148">
        <v>48.66</v>
      </c>
      <c r="G153" s="186"/>
      <c r="H153" s="388"/>
    </row>
    <row r="154" spans="1:8" s="7" customFormat="1" ht="13.5" x14ac:dyDescent="0.2">
      <c r="A154" s="85"/>
      <c r="B154" s="96"/>
      <c r="C154" s="104"/>
      <c r="D154" s="31"/>
      <c r="E154" s="120" t="s">
        <v>290</v>
      </c>
      <c r="F154" s="148">
        <v>1.71</v>
      </c>
      <c r="G154" s="186"/>
      <c r="H154" s="388"/>
    </row>
    <row r="155" spans="1:8" s="7" customFormat="1" ht="13.5" x14ac:dyDescent="0.2">
      <c r="A155" s="85"/>
      <c r="B155" s="96"/>
      <c r="C155" s="104"/>
      <c r="D155" s="31"/>
      <c r="E155" s="120" t="s">
        <v>291</v>
      </c>
      <c r="F155" s="148">
        <v>5.98</v>
      </c>
      <c r="G155" s="186"/>
      <c r="H155" s="388"/>
    </row>
    <row r="156" spans="1:8" s="7" customFormat="1" ht="13.5" x14ac:dyDescent="0.2">
      <c r="A156" s="85"/>
      <c r="B156" s="96"/>
      <c r="C156" s="104"/>
      <c r="D156" s="31"/>
      <c r="E156" s="120" t="s">
        <v>292</v>
      </c>
      <c r="F156" s="148">
        <v>48.03</v>
      </c>
      <c r="G156" s="186"/>
      <c r="H156" s="388"/>
    </row>
    <row r="157" spans="1:8" s="7" customFormat="1" ht="13.5" x14ac:dyDescent="0.2">
      <c r="A157" s="85"/>
      <c r="B157" s="96"/>
      <c r="C157" s="104"/>
      <c r="D157" s="31"/>
      <c r="E157" s="120" t="s">
        <v>293</v>
      </c>
      <c r="F157" s="148">
        <v>22.65</v>
      </c>
      <c r="G157" s="186"/>
      <c r="H157" s="388"/>
    </row>
    <row r="158" spans="1:8" s="7" customFormat="1" ht="13.5" x14ac:dyDescent="0.2">
      <c r="A158" s="85"/>
      <c r="B158" s="96"/>
      <c r="C158" s="104"/>
      <c r="D158" s="31"/>
      <c r="E158" s="120" t="s">
        <v>294</v>
      </c>
      <c r="F158" s="148">
        <v>2.25</v>
      </c>
      <c r="G158" s="186"/>
      <c r="H158" s="388"/>
    </row>
    <row r="159" spans="1:8" s="7" customFormat="1" ht="13.5" x14ac:dyDescent="0.2">
      <c r="A159" s="85"/>
      <c r="B159" s="96"/>
      <c r="C159" s="104"/>
      <c r="D159" s="31"/>
      <c r="E159" s="120" t="s">
        <v>295</v>
      </c>
      <c r="F159" s="148">
        <v>20.399999999999999</v>
      </c>
      <c r="G159" s="186"/>
      <c r="H159" s="388"/>
    </row>
    <row r="160" spans="1:8" s="7" customFormat="1" ht="13.5" x14ac:dyDescent="0.2">
      <c r="A160" s="85"/>
      <c r="B160" s="96"/>
      <c r="C160" s="104"/>
      <c r="D160" s="31"/>
      <c r="E160" s="120" t="s">
        <v>296</v>
      </c>
      <c r="F160" s="148">
        <v>2.76</v>
      </c>
      <c r="G160" s="186"/>
      <c r="H160" s="388"/>
    </row>
    <row r="161" spans="1:8" s="7" customFormat="1" ht="13.5" x14ac:dyDescent="0.2">
      <c r="A161" s="85"/>
      <c r="B161" s="96"/>
      <c r="C161" s="104"/>
      <c r="D161" s="31"/>
      <c r="E161" s="120" t="s">
        <v>297</v>
      </c>
      <c r="F161" s="148">
        <v>4.5</v>
      </c>
      <c r="G161" s="186"/>
      <c r="H161" s="388"/>
    </row>
    <row r="162" spans="1:8" s="7" customFormat="1" ht="13.5" x14ac:dyDescent="0.2">
      <c r="A162" s="85"/>
      <c r="B162" s="96"/>
      <c r="C162" s="104"/>
      <c r="D162" s="31"/>
      <c r="E162" s="120" t="s">
        <v>74</v>
      </c>
      <c r="F162" s="148">
        <v>166.06</v>
      </c>
      <c r="G162" s="170"/>
      <c r="H162" s="389"/>
    </row>
    <row r="163" spans="1:8" s="7" customFormat="1" x14ac:dyDescent="0.2">
      <c r="A163" s="85"/>
      <c r="B163" s="96"/>
      <c r="C163" s="104"/>
      <c r="D163" s="31"/>
      <c r="E163" s="120"/>
      <c r="F163" s="148"/>
      <c r="G163" s="146"/>
      <c r="H163" s="381"/>
    </row>
    <row r="164" spans="1:8" s="7" customFormat="1" x14ac:dyDescent="0.2">
      <c r="A164" s="85">
        <v>23</v>
      </c>
      <c r="B164" s="96"/>
      <c r="C164" s="2" t="s">
        <v>270</v>
      </c>
      <c r="D164" s="1"/>
      <c r="E164" s="116" t="s">
        <v>271</v>
      </c>
      <c r="F164" s="132"/>
      <c r="G164" s="3" t="s">
        <v>21</v>
      </c>
      <c r="H164" s="385">
        <f>H165</f>
        <v>2.5488</v>
      </c>
    </row>
    <row r="165" spans="1:8" s="7" customFormat="1" x14ac:dyDescent="0.2">
      <c r="A165" s="85"/>
      <c r="B165" s="96"/>
      <c r="C165" s="104"/>
      <c r="D165" s="31" t="s">
        <v>272</v>
      </c>
      <c r="E165" s="117" t="s">
        <v>273</v>
      </c>
      <c r="F165" s="133"/>
      <c r="G165" s="33" t="s">
        <v>21</v>
      </c>
      <c r="H165" s="386">
        <f>F166</f>
        <v>2.5488</v>
      </c>
    </row>
    <row r="166" spans="1:8" s="7" customFormat="1" x14ac:dyDescent="0.2">
      <c r="A166" s="85"/>
      <c r="B166" s="96"/>
      <c r="C166" s="104"/>
      <c r="D166" s="31"/>
      <c r="E166" s="120" t="s">
        <v>298</v>
      </c>
      <c r="F166" s="148">
        <v>2.5488</v>
      </c>
      <c r="G166" s="146"/>
      <c r="H166" s="381"/>
    </row>
    <row r="167" spans="1:8" s="7" customFormat="1" x14ac:dyDescent="0.2">
      <c r="A167" s="85"/>
      <c r="B167" s="96"/>
      <c r="C167" s="104"/>
      <c r="D167" s="31"/>
      <c r="E167" s="120"/>
      <c r="F167" s="146"/>
      <c r="G167" s="146"/>
      <c r="H167" s="381"/>
    </row>
    <row r="168" spans="1:8" s="7" customFormat="1" ht="25.5" x14ac:dyDescent="0.2">
      <c r="A168" s="85">
        <v>24</v>
      </c>
      <c r="B168" s="96"/>
      <c r="C168" s="2" t="s">
        <v>51</v>
      </c>
      <c r="D168" s="1"/>
      <c r="E168" s="116" t="s">
        <v>125</v>
      </c>
      <c r="F168" s="132"/>
      <c r="G168" s="3" t="s">
        <v>72</v>
      </c>
      <c r="H168" s="385">
        <f>H169</f>
        <v>5.569</v>
      </c>
    </row>
    <row r="169" spans="1:8" s="7" customFormat="1" ht="25.5" x14ac:dyDescent="0.2">
      <c r="A169" s="85"/>
      <c r="B169" s="96"/>
      <c r="C169" s="104"/>
      <c r="D169" s="77" t="s">
        <v>126</v>
      </c>
      <c r="E169" s="113" t="s">
        <v>127</v>
      </c>
      <c r="F169" s="162"/>
      <c r="G169" s="189" t="s">
        <v>72</v>
      </c>
      <c r="H169" s="386">
        <f>F170</f>
        <v>5.569</v>
      </c>
    </row>
    <row r="170" spans="1:8" s="7" customFormat="1" x14ac:dyDescent="0.2">
      <c r="A170" s="85"/>
      <c r="B170" s="96"/>
      <c r="C170" s="104"/>
      <c r="D170" s="31"/>
      <c r="E170" s="120" t="s">
        <v>242</v>
      </c>
      <c r="F170" s="163">
        <v>5.569</v>
      </c>
      <c r="G170" s="148"/>
      <c r="H170" s="386"/>
    </row>
    <row r="171" spans="1:8" s="7" customFormat="1" x14ac:dyDescent="0.2">
      <c r="A171" s="85"/>
      <c r="B171" s="96"/>
      <c r="C171" s="104"/>
      <c r="D171" s="31"/>
      <c r="E171" s="120"/>
      <c r="F171" s="148"/>
      <c r="G171" s="148"/>
      <c r="H171" s="386"/>
    </row>
    <row r="172" spans="1:8" s="7" customFormat="1" ht="25.5" x14ac:dyDescent="0.2">
      <c r="A172" s="85">
        <v>25</v>
      </c>
      <c r="B172" s="96"/>
      <c r="C172" s="2" t="s">
        <v>24</v>
      </c>
      <c r="D172" s="1"/>
      <c r="E172" s="116" t="s">
        <v>68</v>
      </c>
      <c r="F172" s="144"/>
      <c r="G172" s="37" t="s">
        <v>32</v>
      </c>
      <c r="H172" s="385">
        <f>H173</f>
        <v>19.774999999999999</v>
      </c>
    </row>
    <row r="173" spans="1:8" s="7" customFormat="1" ht="25.5" x14ac:dyDescent="0.2">
      <c r="A173" s="85"/>
      <c r="B173" s="96"/>
      <c r="C173" s="104"/>
      <c r="D173" s="31" t="s">
        <v>25</v>
      </c>
      <c r="E173" s="117" t="s">
        <v>69</v>
      </c>
      <c r="F173" s="145"/>
      <c r="G173" s="190" t="s">
        <v>32</v>
      </c>
      <c r="H173" s="386">
        <f>SUM(F174:F175)</f>
        <v>19.774999999999999</v>
      </c>
    </row>
    <row r="174" spans="1:8" s="7" customFormat="1" x14ac:dyDescent="0.2">
      <c r="A174" s="85"/>
      <c r="B174" s="96"/>
      <c r="C174" s="104"/>
      <c r="D174" s="31"/>
      <c r="E174" s="120" t="s">
        <v>243</v>
      </c>
      <c r="F174" s="148">
        <v>1.7749999999999999</v>
      </c>
      <c r="G174" s="148"/>
      <c r="H174" s="386"/>
    </row>
    <row r="175" spans="1:8" s="7" customFormat="1" x14ac:dyDescent="0.2">
      <c r="A175" s="85"/>
      <c r="B175" s="96"/>
      <c r="C175" s="104"/>
      <c r="D175" s="31"/>
      <c r="E175" s="120" t="s">
        <v>244</v>
      </c>
      <c r="F175" s="148">
        <v>18</v>
      </c>
      <c r="G175" s="148"/>
      <c r="H175" s="386"/>
    </row>
    <row r="176" spans="1:8" s="7" customFormat="1" x14ac:dyDescent="0.2">
      <c r="A176" s="85"/>
      <c r="B176" s="96"/>
      <c r="C176" s="104"/>
      <c r="D176" s="31"/>
      <c r="E176" s="120" t="s">
        <v>245</v>
      </c>
      <c r="F176" s="148"/>
      <c r="G176" s="148"/>
      <c r="H176" s="386"/>
    </row>
    <row r="177" spans="1:8" s="7" customFormat="1" x14ac:dyDescent="0.2">
      <c r="A177" s="85"/>
      <c r="B177" s="96"/>
      <c r="C177" s="104"/>
      <c r="D177" s="31"/>
      <c r="E177" s="120"/>
      <c r="F177" s="157"/>
      <c r="G177" s="146"/>
      <c r="H177" s="381"/>
    </row>
    <row r="178" spans="1:8" s="7" customFormat="1" ht="25.5" x14ac:dyDescent="0.2">
      <c r="A178" s="85">
        <v>26</v>
      </c>
      <c r="B178" s="96"/>
      <c r="C178" s="30" t="s">
        <v>27</v>
      </c>
      <c r="D178" s="36"/>
      <c r="E178" s="131" t="s">
        <v>66</v>
      </c>
      <c r="F178" s="164"/>
      <c r="G178" s="79" t="s">
        <v>72</v>
      </c>
      <c r="H178" s="385">
        <f>H179</f>
        <v>2.3660000000000001</v>
      </c>
    </row>
    <row r="179" spans="1:8" s="7" customFormat="1" ht="25.5" x14ac:dyDescent="0.2">
      <c r="A179" s="85"/>
      <c r="B179" s="96"/>
      <c r="C179" s="104"/>
      <c r="D179" s="77" t="s">
        <v>28</v>
      </c>
      <c r="E179" s="113" t="s">
        <v>67</v>
      </c>
      <c r="F179" s="165"/>
      <c r="G179" s="80" t="s">
        <v>72</v>
      </c>
      <c r="H179" s="386">
        <f>F182</f>
        <v>2.3660000000000001</v>
      </c>
    </row>
    <row r="180" spans="1:8" s="7" customFormat="1" x14ac:dyDescent="0.2">
      <c r="A180" s="85"/>
      <c r="B180" s="96"/>
      <c r="C180" s="104"/>
      <c r="D180" s="31"/>
      <c r="E180" s="120" t="s">
        <v>246</v>
      </c>
      <c r="F180" s="163">
        <v>0.90200000000000002</v>
      </c>
      <c r="G180" s="146"/>
      <c r="H180" s="381"/>
    </row>
    <row r="181" spans="1:8" s="7" customFormat="1" x14ac:dyDescent="0.2">
      <c r="A181" s="85"/>
      <c r="B181" s="96"/>
      <c r="C181" s="104"/>
      <c r="D181" s="31"/>
      <c r="E181" s="120" t="s">
        <v>247</v>
      </c>
      <c r="F181" s="148">
        <v>1.464</v>
      </c>
      <c r="G181" s="146"/>
      <c r="H181" s="381"/>
    </row>
    <row r="182" spans="1:8" s="7" customFormat="1" x14ac:dyDescent="0.2">
      <c r="A182" s="85"/>
      <c r="B182" s="96"/>
      <c r="C182" s="104"/>
      <c r="D182" s="31"/>
      <c r="E182" s="120" t="s">
        <v>74</v>
      </c>
      <c r="F182" s="148">
        <f>SUM(F180:F181)</f>
        <v>2.3660000000000001</v>
      </c>
      <c r="G182" s="146"/>
      <c r="H182" s="381"/>
    </row>
    <row r="183" spans="1:8" s="7" customFormat="1" x14ac:dyDescent="0.2">
      <c r="A183" s="85"/>
      <c r="B183" s="96"/>
      <c r="C183" s="104"/>
      <c r="D183" s="31"/>
      <c r="E183" s="120"/>
      <c r="F183" s="157"/>
      <c r="G183" s="146"/>
      <c r="H183" s="381"/>
    </row>
    <row r="184" spans="1:8" s="7" customFormat="1" ht="25.5" x14ac:dyDescent="0.2">
      <c r="A184" s="85">
        <v>27</v>
      </c>
      <c r="B184" s="96"/>
      <c r="C184" s="2" t="s">
        <v>128</v>
      </c>
      <c r="D184" s="1"/>
      <c r="E184" s="116" t="s">
        <v>129</v>
      </c>
      <c r="F184" s="132"/>
      <c r="G184" s="3" t="s">
        <v>32</v>
      </c>
      <c r="H184" s="379">
        <f>H185</f>
        <v>15.776</v>
      </c>
    </row>
    <row r="185" spans="1:8" s="7" customFormat="1" ht="25.5" x14ac:dyDescent="0.2">
      <c r="A185" s="85"/>
      <c r="B185" s="96"/>
      <c r="C185" s="104"/>
      <c r="D185" s="31" t="s">
        <v>130</v>
      </c>
      <c r="E185" s="117" t="s">
        <v>131</v>
      </c>
      <c r="F185" s="133"/>
      <c r="G185" s="33" t="s">
        <v>32</v>
      </c>
      <c r="H185" s="380">
        <f>F188</f>
        <v>15.776</v>
      </c>
    </row>
    <row r="186" spans="1:8" s="7" customFormat="1" x14ac:dyDescent="0.2">
      <c r="A186" s="85"/>
      <c r="B186" s="96"/>
      <c r="C186" s="104"/>
      <c r="D186" s="31"/>
      <c r="E186" s="120" t="s">
        <v>248</v>
      </c>
      <c r="F186" s="147">
        <v>8.4960000000000004</v>
      </c>
      <c r="G186" s="146"/>
      <c r="H186" s="381"/>
    </row>
    <row r="187" spans="1:8" s="7" customFormat="1" x14ac:dyDescent="0.2">
      <c r="A187" s="85"/>
      <c r="B187" s="96"/>
      <c r="C187" s="104"/>
      <c r="D187" s="31"/>
      <c r="E187" s="120" t="s">
        <v>249</v>
      </c>
      <c r="F187" s="147">
        <v>7.28</v>
      </c>
      <c r="G187" s="146"/>
      <c r="H187" s="381"/>
    </row>
    <row r="188" spans="1:8" s="7" customFormat="1" x14ac:dyDescent="0.2">
      <c r="A188" s="85"/>
      <c r="B188" s="96"/>
      <c r="C188" s="104"/>
      <c r="D188" s="31"/>
      <c r="E188" s="120" t="s">
        <v>74</v>
      </c>
      <c r="F188" s="147">
        <f>SUM(F186:F187)</f>
        <v>15.776</v>
      </c>
      <c r="G188" s="146"/>
      <c r="H188" s="381"/>
    </row>
    <row r="189" spans="1:8" s="7" customFormat="1" x14ac:dyDescent="0.2">
      <c r="A189" s="85"/>
      <c r="B189" s="96"/>
      <c r="C189" s="104"/>
      <c r="D189" s="31"/>
      <c r="E189" s="120"/>
      <c r="F189" s="146"/>
      <c r="G189" s="146"/>
      <c r="H189" s="381"/>
    </row>
    <row r="190" spans="1:8" s="7" customFormat="1" x14ac:dyDescent="0.2">
      <c r="A190" s="85">
        <v>28</v>
      </c>
      <c r="B190" s="96"/>
      <c r="C190" s="2" t="s">
        <v>250</v>
      </c>
      <c r="D190" s="1"/>
      <c r="E190" s="132" t="s">
        <v>251</v>
      </c>
      <c r="F190" s="132"/>
      <c r="G190" s="3" t="s">
        <v>32</v>
      </c>
      <c r="H190" s="385">
        <f>H191</f>
        <v>8.4960000000000004</v>
      </c>
    </row>
    <row r="191" spans="1:8" s="7" customFormat="1" x14ac:dyDescent="0.2">
      <c r="A191" s="85"/>
      <c r="B191" s="96"/>
      <c r="C191" s="2"/>
      <c r="D191" s="31" t="s">
        <v>252</v>
      </c>
      <c r="E191" s="133" t="s">
        <v>253</v>
      </c>
      <c r="F191" s="133"/>
      <c r="G191" s="33" t="s">
        <v>32</v>
      </c>
      <c r="H191" s="386">
        <f>F193</f>
        <v>8.4960000000000004</v>
      </c>
    </row>
    <row r="192" spans="1:8" s="7" customFormat="1" ht="13.5" x14ac:dyDescent="0.2">
      <c r="A192" s="85"/>
      <c r="B192" s="96"/>
      <c r="C192" s="2"/>
      <c r="D192" s="31"/>
      <c r="E192" s="120" t="s">
        <v>257</v>
      </c>
      <c r="F192" s="148"/>
      <c r="G192" s="170"/>
      <c r="H192" s="381"/>
    </row>
    <row r="193" spans="1:8" s="7" customFormat="1" ht="13.5" x14ac:dyDescent="0.2">
      <c r="A193" s="85"/>
      <c r="B193" s="96"/>
      <c r="C193" s="2"/>
      <c r="D193" s="31"/>
      <c r="E193" s="120" t="s">
        <v>258</v>
      </c>
      <c r="F193" s="148">
        <v>8.4960000000000004</v>
      </c>
      <c r="G193" s="186"/>
      <c r="H193" s="381"/>
    </row>
    <row r="194" spans="1:8" s="7" customFormat="1" x14ac:dyDescent="0.2">
      <c r="A194" s="85"/>
      <c r="B194" s="96"/>
      <c r="C194" s="104"/>
      <c r="D194" s="31"/>
      <c r="E194" s="120"/>
      <c r="F194" s="146"/>
      <c r="G194" s="146"/>
      <c r="H194" s="381"/>
    </row>
    <row r="195" spans="1:8" s="7" customFormat="1" ht="25.5" x14ac:dyDescent="0.2">
      <c r="A195" s="85">
        <v>29</v>
      </c>
      <c r="B195" s="96"/>
      <c r="C195" s="2" t="s">
        <v>254</v>
      </c>
      <c r="D195" s="1"/>
      <c r="E195" s="132" t="s">
        <v>255</v>
      </c>
      <c r="F195" s="132"/>
      <c r="G195" s="3" t="s">
        <v>21</v>
      </c>
      <c r="H195" s="379">
        <f>H196</f>
        <v>0.14599999999999999</v>
      </c>
    </row>
    <row r="196" spans="1:8" s="7" customFormat="1" ht="25.5" x14ac:dyDescent="0.2">
      <c r="A196" s="85"/>
      <c r="B196" s="96"/>
      <c r="C196" s="2"/>
      <c r="D196" s="31" t="s">
        <v>26</v>
      </c>
      <c r="E196" s="133" t="s">
        <v>256</v>
      </c>
      <c r="F196" s="133"/>
      <c r="G196" s="33" t="s">
        <v>21</v>
      </c>
      <c r="H196" s="380">
        <f>F197</f>
        <v>0.14599999999999999</v>
      </c>
    </row>
    <row r="197" spans="1:8" s="7" customFormat="1" x14ac:dyDescent="0.2">
      <c r="A197" s="85"/>
      <c r="B197" s="96"/>
      <c r="C197" s="2"/>
      <c r="D197" s="1"/>
      <c r="E197" s="133" t="s">
        <v>259</v>
      </c>
      <c r="F197" s="158">
        <v>0.14599999999999999</v>
      </c>
      <c r="G197" s="56"/>
      <c r="H197" s="381"/>
    </row>
    <row r="198" spans="1:8" s="7" customFormat="1" x14ac:dyDescent="0.2">
      <c r="A198" s="85"/>
      <c r="B198" s="96"/>
      <c r="C198" s="104"/>
      <c r="D198" s="31"/>
      <c r="E198" s="117"/>
      <c r="F198" s="145"/>
      <c r="G198" s="33"/>
      <c r="H198" s="378"/>
    </row>
    <row r="199" spans="1:8" s="7" customFormat="1" x14ac:dyDescent="0.2">
      <c r="A199" s="85">
        <v>30</v>
      </c>
      <c r="B199" s="96"/>
      <c r="C199" s="2" t="s">
        <v>85</v>
      </c>
      <c r="D199" s="1"/>
      <c r="E199" s="116" t="s">
        <v>86</v>
      </c>
      <c r="F199" s="132"/>
      <c r="G199" s="3" t="s">
        <v>72</v>
      </c>
      <c r="H199" s="391">
        <f>H200</f>
        <v>3.6</v>
      </c>
    </row>
    <row r="200" spans="1:8" s="7" customFormat="1" x14ac:dyDescent="0.2">
      <c r="A200" s="85"/>
      <c r="B200" s="96"/>
      <c r="C200" s="104"/>
      <c r="D200" s="31" t="s">
        <v>87</v>
      </c>
      <c r="E200" s="117" t="s">
        <v>88</v>
      </c>
      <c r="F200" s="133"/>
      <c r="G200" s="33" t="s">
        <v>72</v>
      </c>
      <c r="H200" s="392">
        <f>F201</f>
        <v>3.6</v>
      </c>
    </row>
    <row r="201" spans="1:8" s="7" customFormat="1" x14ac:dyDescent="0.2">
      <c r="A201" s="85"/>
      <c r="B201" s="96"/>
      <c r="C201" s="104"/>
      <c r="D201" s="77"/>
      <c r="E201" s="113" t="s">
        <v>301</v>
      </c>
      <c r="F201" s="162">
        <v>3.6</v>
      </c>
      <c r="G201" s="189"/>
      <c r="H201" s="392"/>
    </row>
    <row r="202" spans="1:8" s="7" customFormat="1" x14ac:dyDescent="0.2">
      <c r="A202" s="85"/>
      <c r="B202" s="96"/>
      <c r="C202" s="104"/>
      <c r="D202" s="77"/>
      <c r="E202" s="120" t="s">
        <v>300</v>
      </c>
      <c r="F202" s="148"/>
      <c r="G202" s="148"/>
      <c r="H202" s="386"/>
    </row>
    <row r="203" spans="1:8" s="7" customFormat="1" x14ac:dyDescent="0.2">
      <c r="A203" s="85"/>
      <c r="B203" s="96"/>
      <c r="C203" s="104"/>
      <c r="D203" s="77"/>
      <c r="E203" s="120"/>
      <c r="F203" s="148"/>
      <c r="G203" s="148"/>
      <c r="H203" s="386"/>
    </row>
    <row r="204" spans="1:8" s="7" customFormat="1" x14ac:dyDescent="0.2">
      <c r="A204" s="85">
        <v>31</v>
      </c>
      <c r="B204" s="96"/>
      <c r="C204" s="2" t="s">
        <v>89</v>
      </c>
      <c r="D204" s="1"/>
      <c r="E204" s="116" t="s">
        <v>90</v>
      </c>
      <c r="F204" s="132"/>
      <c r="G204" s="3" t="s">
        <v>72</v>
      </c>
      <c r="H204" s="385">
        <f>H205</f>
        <v>19.507999999999999</v>
      </c>
    </row>
    <row r="205" spans="1:8" s="7" customFormat="1" x14ac:dyDescent="0.2">
      <c r="A205" s="85"/>
      <c r="B205" s="96"/>
      <c r="C205" s="104"/>
      <c r="D205" s="31" t="s">
        <v>91</v>
      </c>
      <c r="E205" s="117" t="s">
        <v>92</v>
      </c>
      <c r="F205" s="133"/>
      <c r="G205" s="33" t="s">
        <v>72</v>
      </c>
      <c r="H205" s="386">
        <f>F211</f>
        <v>19.507999999999999</v>
      </c>
    </row>
    <row r="206" spans="1:8" s="7" customFormat="1" x14ac:dyDescent="0.2">
      <c r="A206" s="85"/>
      <c r="B206" s="96"/>
      <c r="C206" s="104"/>
      <c r="D206" s="31"/>
      <c r="E206" s="117" t="s">
        <v>304</v>
      </c>
      <c r="F206" s="133"/>
      <c r="G206" s="33"/>
      <c r="H206" s="386"/>
    </row>
    <row r="207" spans="1:8" s="7" customFormat="1" x14ac:dyDescent="0.2">
      <c r="A207" s="85"/>
      <c r="B207" s="96"/>
      <c r="C207" s="104"/>
      <c r="D207" s="31"/>
      <c r="E207" s="117" t="s">
        <v>305</v>
      </c>
      <c r="F207" s="133"/>
      <c r="G207" s="33"/>
      <c r="H207" s="386"/>
    </row>
    <row r="208" spans="1:8" s="7" customFormat="1" ht="13.5" x14ac:dyDescent="0.2">
      <c r="A208" s="85"/>
      <c r="B208" s="96"/>
      <c r="C208" s="104"/>
      <c r="D208" s="77"/>
      <c r="E208" s="128" t="s">
        <v>302</v>
      </c>
      <c r="F208" s="148">
        <v>18.809999999999999</v>
      </c>
      <c r="G208" s="188"/>
      <c r="H208" s="390"/>
    </row>
    <row r="209" spans="1:8" s="7" customFormat="1" ht="13.5" x14ac:dyDescent="0.2">
      <c r="A209" s="85"/>
      <c r="B209" s="96"/>
      <c r="C209" s="104"/>
      <c r="D209" s="77"/>
      <c r="E209" s="120" t="s">
        <v>389</v>
      </c>
      <c r="F209" s="148">
        <v>2.34</v>
      </c>
      <c r="G209" s="186"/>
      <c r="H209" s="388"/>
    </row>
    <row r="210" spans="1:8" s="7" customFormat="1" ht="13.5" x14ac:dyDescent="0.2">
      <c r="A210" s="85"/>
      <c r="B210" s="96"/>
      <c r="C210" s="104"/>
      <c r="D210" s="77"/>
      <c r="E210" s="120" t="s">
        <v>303</v>
      </c>
      <c r="F210" s="148">
        <v>-1.6419999999999999</v>
      </c>
      <c r="G210" s="186"/>
      <c r="H210" s="388"/>
    </row>
    <row r="211" spans="1:8" s="7" customFormat="1" ht="13.5" x14ac:dyDescent="0.2">
      <c r="A211" s="85"/>
      <c r="B211" s="96"/>
      <c r="C211" s="104"/>
      <c r="D211" s="77"/>
      <c r="E211" s="120" t="s">
        <v>74</v>
      </c>
      <c r="F211" s="148">
        <f>SUM(F208:F210)</f>
        <v>19.507999999999999</v>
      </c>
      <c r="G211" s="170"/>
      <c r="H211" s="389"/>
    </row>
    <row r="212" spans="1:8" s="7" customFormat="1" x14ac:dyDescent="0.2">
      <c r="A212" s="85"/>
      <c r="B212" s="96"/>
      <c r="C212" s="104"/>
      <c r="D212" s="77"/>
      <c r="E212" s="120"/>
      <c r="F212" s="148"/>
      <c r="G212" s="146"/>
      <c r="H212" s="381"/>
    </row>
    <row r="213" spans="1:8" s="7" customFormat="1" x14ac:dyDescent="0.2">
      <c r="A213" s="85">
        <v>32</v>
      </c>
      <c r="B213" s="96"/>
      <c r="C213" s="2" t="s">
        <v>93</v>
      </c>
      <c r="D213" s="1"/>
      <c r="E213" s="116" t="s">
        <v>94</v>
      </c>
      <c r="F213" s="132"/>
      <c r="G213" s="3" t="s">
        <v>23</v>
      </c>
      <c r="H213" s="385">
        <f>F214</f>
        <v>4</v>
      </c>
    </row>
    <row r="214" spans="1:8" s="7" customFormat="1" x14ac:dyDescent="0.2">
      <c r="A214" s="85"/>
      <c r="B214" s="96"/>
      <c r="C214" s="2"/>
      <c r="D214" s="1"/>
      <c r="E214" s="117" t="s">
        <v>306</v>
      </c>
      <c r="F214" s="145">
        <v>4</v>
      </c>
      <c r="G214" s="3"/>
      <c r="H214" s="393"/>
    </row>
    <row r="215" spans="1:8" s="7" customFormat="1" ht="16.149999999999999" customHeight="1" x14ac:dyDescent="0.2">
      <c r="A215" s="85"/>
      <c r="B215" s="96"/>
      <c r="C215" s="104"/>
      <c r="D215" s="31"/>
      <c r="E215" s="117"/>
      <c r="F215" s="145"/>
      <c r="G215" s="33"/>
      <c r="H215" s="394"/>
    </row>
    <row r="216" spans="1:8" s="7" customFormat="1" x14ac:dyDescent="0.2">
      <c r="A216" s="85">
        <v>33</v>
      </c>
      <c r="B216" s="96"/>
      <c r="C216" s="2" t="s">
        <v>307</v>
      </c>
      <c r="D216" s="1"/>
      <c r="E216" s="116" t="s">
        <v>308</v>
      </c>
      <c r="F216" s="132"/>
      <c r="G216" s="3" t="s">
        <v>32</v>
      </c>
      <c r="H216" s="385">
        <f>H217</f>
        <v>2.8</v>
      </c>
    </row>
    <row r="217" spans="1:8" s="7" customFormat="1" x14ac:dyDescent="0.2">
      <c r="A217" s="85"/>
      <c r="B217" s="96"/>
      <c r="C217" s="104"/>
      <c r="D217" s="31" t="s">
        <v>309</v>
      </c>
      <c r="E217" s="117" t="s">
        <v>310</v>
      </c>
      <c r="F217" s="133"/>
      <c r="G217" s="33" t="s">
        <v>32</v>
      </c>
      <c r="H217" s="386">
        <f>F218</f>
        <v>2.8</v>
      </c>
    </row>
    <row r="218" spans="1:8" s="7" customFormat="1" x14ac:dyDescent="0.2">
      <c r="A218" s="85"/>
      <c r="B218" s="96"/>
      <c r="C218" s="104"/>
      <c r="D218" s="77"/>
      <c r="E218" s="120" t="s">
        <v>311</v>
      </c>
      <c r="F218" s="148">
        <v>2.8</v>
      </c>
      <c r="G218" s="146"/>
      <c r="H218" s="381"/>
    </row>
    <row r="219" spans="1:8" s="7" customFormat="1" x14ac:dyDescent="0.2">
      <c r="A219" s="85"/>
      <c r="B219" s="96"/>
      <c r="C219" s="104"/>
      <c r="D219" s="77"/>
      <c r="E219" s="120"/>
      <c r="F219" s="148"/>
      <c r="G219" s="146"/>
      <c r="H219" s="381"/>
    </row>
    <row r="220" spans="1:8" s="7" customFormat="1" x14ac:dyDescent="0.2">
      <c r="A220" s="85">
        <v>34</v>
      </c>
      <c r="B220" s="96"/>
      <c r="C220" s="2" t="s">
        <v>95</v>
      </c>
      <c r="D220" s="1"/>
      <c r="E220" s="116" t="s">
        <v>96</v>
      </c>
      <c r="F220" s="166"/>
      <c r="G220" s="56" t="s">
        <v>32</v>
      </c>
      <c r="H220" s="379">
        <f>H221</f>
        <v>49.51</v>
      </c>
    </row>
    <row r="221" spans="1:8" s="7" customFormat="1" x14ac:dyDescent="0.2">
      <c r="A221" s="85"/>
      <c r="B221" s="96"/>
      <c r="C221" s="2"/>
      <c r="D221" s="31" t="s">
        <v>97</v>
      </c>
      <c r="E221" s="117" t="s">
        <v>98</v>
      </c>
      <c r="F221" s="158"/>
      <c r="G221" s="74" t="s">
        <v>32</v>
      </c>
      <c r="H221" s="380">
        <f>F222</f>
        <v>49.51</v>
      </c>
    </row>
    <row r="222" spans="1:8" s="7" customFormat="1" x14ac:dyDescent="0.2">
      <c r="A222" s="85"/>
      <c r="B222" s="96"/>
      <c r="C222" s="2"/>
      <c r="D222" s="1"/>
      <c r="E222" s="117" t="s">
        <v>344</v>
      </c>
      <c r="F222" s="158">
        <v>49.51</v>
      </c>
      <c r="G222" s="56"/>
      <c r="H222" s="395"/>
    </row>
    <row r="223" spans="1:8" s="7" customFormat="1" x14ac:dyDescent="0.2">
      <c r="A223" s="85"/>
      <c r="B223" s="96"/>
      <c r="C223" s="104"/>
      <c r="D223" s="77"/>
      <c r="E223" s="120"/>
      <c r="F223" s="148"/>
      <c r="G223" s="146"/>
      <c r="H223" s="381"/>
    </row>
    <row r="224" spans="1:8" s="7" customFormat="1" x14ac:dyDescent="0.2">
      <c r="A224" s="85">
        <v>35</v>
      </c>
      <c r="B224" s="96"/>
      <c r="C224" s="30" t="s">
        <v>340</v>
      </c>
      <c r="D224" s="36"/>
      <c r="E224" s="131" t="s">
        <v>341</v>
      </c>
      <c r="F224" s="167"/>
      <c r="G224" s="191" t="s">
        <v>32</v>
      </c>
      <c r="H224" s="379">
        <f>F228</f>
        <v>49.51</v>
      </c>
    </row>
    <row r="225" spans="1:8" s="7" customFormat="1" ht="13.5" x14ac:dyDescent="0.2">
      <c r="A225" s="85"/>
      <c r="B225" s="96"/>
      <c r="C225" s="30"/>
      <c r="D225" s="36"/>
      <c r="E225" s="128" t="s">
        <v>342</v>
      </c>
      <c r="F225" s="150" t="s">
        <v>73</v>
      </c>
      <c r="G225" s="192"/>
      <c r="H225" s="396"/>
    </row>
    <row r="226" spans="1:8" s="7" customFormat="1" ht="13.5" x14ac:dyDescent="0.2">
      <c r="A226" s="85"/>
      <c r="B226" s="96"/>
      <c r="C226" s="30"/>
      <c r="D226" s="36"/>
      <c r="E226" s="120" t="s">
        <v>345</v>
      </c>
      <c r="F226" s="148">
        <v>47.61</v>
      </c>
      <c r="G226" s="186"/>
      <c r="H226" s="388"/>
    </row>
    <row r="227" spans="1:8" s="7" customFormat="1" ht="13.5" x14ac:dyDescent="0.2">
      <c r="A227" s="85"/>
      <c r="B227" s="96"/>
      <c r="C227" s="30"/>
      <c r="D227" s="36"/>
      <c r="E227" s="120" t="s">
        <v>346</v>
      </c>
      <c r="F227" s="148">
        <v>1.9</v>
      </c>
      <c r="G227" s="186"/>
      <c r="H227" s="388"/>
    </row>
    <row r="228" spans="1:8" s="7" customFormat="1" ht="13.5" x14ac:dyDescent="0.2">
      <c r="A228" s="85"/>
      <c r="B228" s="96"/>
      <c r="C228" s="30"/>
      <c r="D228" s="36"/>
      <c r="E228" s="120" t="s">
        <v>74</v>
      </c>
      <c r="F228" s="148">
        <f>SUM(F226:F227)</f>
        <v>49.51</v>
      </c>
      <c r="G228" s="170"/>
      <c r="H228" s="389"/>
    </row>
    <row r="229" spans="1:8" s="7" customFormat="1" ht="13.5" x14ac:dyDescent="0.2">
      <c r="A229" s="85"/>
      <c r="B229" s="96"/>
      <c r="C229" s="2"/>
      <c r="D229" s="1"/>
      <c r="E229" s="120" t="s">
        <v>343</v>
      </c>
      <c r="F229" s="147"/>
      <c r="G229" s="193"/>
      <c r="H229" s="397"/>
    </row>
    <row r="230" spans="1:8" s="7" customFormat="1" x14ac:dyDescent="0.2">
      <c r="A230" s="85"/>
      <c r="B230" s="96"/>
      <c r="C230" s="104"/>
      <c r="D230" s="77"/>
      <c r="E230" s="120"/>
      <c r="F230" s="148"/>
      <c r="G230" s="146"/>
      <c r="H230" s="381"/>
    </row>
    <row r="231" spans="1:8" s="7" customFormat="1" x14ac:dyDescent="0.2">
      <c r="A231" s="85">
        <v>36</v>
      </c>
      <c r="B231" s="96"/>
      <c r="C231" s="2" t="s">
        <v>44</v>
      </c>
      <c r="D231" s="1"/>
      <c r="E231" s="116" t="s">
        <v>15</v>
      </c>
      <c r="F231" s="132"/>
      <c r="G231" s="3" t="s">
        <v>32</v>
      </c>
      <c r="H231" s="385">
        <f>F232</f>
        <v>10.92</v>
      </c>
    </row>
    <row r="232" spans="1:8" s="7" customFormat="1" x14ac:dyDescent="0.2">
      <c r="A232" s="85"/>
      <c r="B232" s="96"/>
      <c r="C232" s="104"/>
      <c r="D232" s="77"/>
      <c r="E232" s="120" t="s">
        <v>503</v>
      </c>
      <c r="F232" s="148">
        <v>10.92</v>
      </c>
      <c r="G232" s="146"/>
      <c r="H232" s="381"/>
    </row>
    <row r="233" spans="1:8" s="7" customFormat="1" x14ac:dyDescent="0.2">
      <c r="A233" s="85"/>
      <c r="B233" s="96"/>
      <c r="C233" s="104"/>
      <c r="D233" s="77"/>
      <c r="E233" s="120"/>
      <c r="F233" s="148"/>
      <c r="G233" s="146"/>
      <c r="H233" s="381"/>
    </row>
    <row r="234" spans="1:8" s="7" customFormat="1" x14ac:dyDescent="0.2">
      <c r="A234" s="85">
        <v>37</v>
      </c>
      <c r="B234" s="96"/>
      <c r="C234" s="2" t="s">
        <v>147</v>
      </c>
      <c r="D234" s="1"/>
      <c r="E234" s="116" t="s">
        <v>148</v>
      </c>
      <c r="F234" s="132"/>
      <c r="G234" s="3" t="s">
        <v>32</v>
      </c>
      <c r="H234" s="379">
        <f>H235</f>
        <v>63.910000000000004</v>
      </c>
    </row>
    <row r="235" spans="1:8" s="7" customFormat="1" ht="25.5" x14ac:dyDescent="0.2">
      <c r="A235" s="85"/>
      <c r="B235" s="96"/>
      <c r="C235" s="2"/>
      <c r="D235" s="31" t="s">
        <v>149</v>
      </c>
      <c r="E235" s="117" t="s">
        <v>150</v>
      </c>
      <c r="F235" s="133"/>
      <c r="G235" s="33" t="s">
        <v>32</v>
      </c>
      <c r="H235" s="380">
        <f>SUM(F237:F238)</f>
        <v>63.910000000000004</v>
      </c>
    </row>
    <row r="236" spans="1:8" s="7" customFormat="1" x14ac:dyDescent="0.2">
      <c r="A236" s="85"/>
      <c r="B236" s="96"/>
      <c r="C236" s="2"/>
      <c r="D236" s="1"/>
      <c r="E236" s="117" t="s">
        <v>347</v>
      </c>
      <c r="F236" s="147"/>
      <c r="G236" s="147"/>
      <c r="H236" s="380"/>
    </row>
    <row r="237" spans="1:8" s="7" customFormat="1" x14ac:dyDescent="0.2">
      <c r="A237" s="85"/>
      <c r="B237" s="96"/>
      <c r="C237" s="2"/>
      <c r="D237" s="1"/>
      <c r="E237" s="117" t="s">
        <v>355</v>
      </c>
      <c r="F237" s="147">
        <v>0.95</v>
      </c>
      <c r="G237" s="147"/>
      <c r="H237" s="380"/>
    </row>
    <row r="238" spans="1:8" s="7" customFormat="1" ht="13.5" x14ac:dyDescent="0.2">
      <c r="A238" s="85"/>
      <c r="B238" s="96"/>
      <c r="C238" s="2"/>
      <c r="D238" s="1"/>
      <c r="E238" s="120" t="s">
        <v>505</v>
      </c>
      <c r="F238" s="147">
        <v>62.96</v>
      </c>
      <c r="G238" s="186"/>
      <c r="H238" s="388"/>
    </row>
    <row r="239" spans="1:8" s="7" customFormat="1" ht="13.5" x14ac:dyDescent="0.2">
      <c r="A239" s="85"/>
      <c r="B239" s="96"/>
      <c r="C239" s="2"/>
      <c r="D239" s="1"/>
      <c r="E239" s="120"/>
      <c r="F239" s="147"/>
      <c r="G239" s="193"/>
      <c r="H239" s="397"/>
    </row>
    <row r="240" spans="1:8" s="7" customFormat="1" ht="25.5" x14ac:dyDescent="0.2">
      <c r="A240" s="85">
        <v>38</v>
      </c>
      <c r="B240" s="96"/>
      <c r="C240" s="30" t="s">
        <v>151</v>
      </c>
      <c r="D240" s="36"/>
      <c r="E240" s="131" t="s">
        <v>348</v>
      </c>
      <c r="F240" s="164"/>
      <c r="G240" s="75" t="s">
        <v>32</v>
      </c>
      <c r="H240" s="379">
        <f>SUM(F241:F241)</f>
        <v>63.91</v>
      </c>
    </row>
    <row r="241" spans="1:8" s="7" customFormat="1" ht="13.5" x14ac:dyDescent="0.2">
      <c r="A241" s="85"/>
      <c r="B241" s="96"/>
      <c r="C241" s="2"/>
      <c r="D241" s="1"/>
      <c r="E241" s="124">
        <v>63.91</v>
      </c>
      <c r="F241" s="148">
        <v>63.91</v>
      </c>
      <c r="G241" s="170"/>
      <c r="H241" s="389"/>
    </row>
    <row r="242" spans="1:8" s="7" customFormat="1" x14ac:dyDescent="0.2">
      <c r="A242" s="85"/>
      <c r="B242" s="96"/>
      <c r="C242" s="2"/>
      <c r="D242" s="1"/>
      <c r="E242" s="120" t="s">
        <v>349</v>
      </c>
      <c r="F242" s="147"/>
      <c r="G242" s="194"/>
      <c r="H242" s="395"/>
    </row>
    <row r="243" spans="1:8" s="7" customFormat="1" x14ac:dyDescent="0.2">
      <c r="A243" s="85"/>
      <c r="B243" s="96"/>
      <c r="C243" s="2"/>
      <c r="D243" s="1"/>
      <c r="E243" s="120"/>
      <c r="F243" s="147"/>
      <c r="G243" s="194"/>
      <c r="H243" s="395"/>
    </row>
    <row r="244" spans="1:8" s="7" customFormat="1" x14ac:dyDescent="0.2">
      <c r="A244" s="85">
        <v>39</v>
      </c>
      <c r="B244" s="96"/>
      <c r="C244" s="2" t="s">
        <v>35</v>
      </c>
      <c r="D244" s="1"/>
      <c r="E244" s="116" t="s">
        <v>350</v>
      </c>
      <c r="F244" s="132"/>
      <c r="G244" s="76" t="s">
        <v>32</v>
      </c>
      <c r="H244" s="379">
        <f>F245</f>
        <v>63.91</v>
      </c>
    </row>
    <row r="245" spans="1:8" s="7" customFormat="1" x14ac:dyDescent="0.2">
      <c r="A245" s="85"/>
      <c r="B245" s="96"/>
      <c r="C245" s="2"/>
      <c r="D245" s="1"/>
      <c r="E245" s="120" t="s">
        <v>506</v>
      </c>
      <c r="F245" s="147">
        <v>63.91</v>
      </c>
      <c r="G245" s="194"/>
      <c r="H245" s="395"/>
    </row>
    <row r="246" spans="1:8" s="7" customFormat="1" x14ac:dyDescent="0.2">
      <c r="A246" s="85"/>
      <c r="B246" s="96"/>
      <c r="C246" s="2"/>
      <c r="D246" s="1"/>
      <c r="E246" s="120" t="s">
        <v>351</v>
      </c>
      <c r="F246" s="147"/>
      <c r="G246" s="194"/>
      <c r="H246" s="395"/>
    </row>
    <row r="247" spans="1:8" s="7" customFormat="1" x14ac:dyDescent="0.2">
      <c r="A247" s="85"/>
      <c r="B247" s="96"/>
      <c r="C247" s="2"/>
      <c r="D247" s="1"/>
      <c r="E247" s="120"/>
      <c r="F247" s="147"/>
      <c r="G247" s="194"/>
      <c r="H247" s="395"/>
    </row>
    <row r="248" spans="1:8" s="7" customFormat="1" ht="25.5" x14ac:dyDescent="0.2">
      <c r="A248" s="85">
        <v>40</v>
      </c>
      <c r="B248" s="96"/>
      <c r="C248" s="2" t="s">
        <v>352</v>
      </c>
      <c r="D248" s="1"/>
      <c r="E248" s="116" t="s">
        <v>353</v>
      </c>
      <c r="F248" s="132"/>
      <c r="G248" s="76" t="s">
        <v>32</v>
      </c>
      <c r="H248" s="379">
        <f>F249</f>
        <v>63.91</v>
      </c>
    </row>
    <row r="249" spans="1:8" s="7" customFormat="1" x14ac:dyDescent="0.2">
      <c r="A249" s="85"/>
      <c r="B249" s="96"/>
      <c r="C249" s="2"/>
      <c r="D249" s="1"/>
      <c r="E249" s="120" t="s">
        <v>507</v>
      </c>
      <c r="F249" s="147">
        <v>63.91</v>
      </c>
      <c r="G249" s="194"/>
      <c r="H249" s="395"/>
    </row>
    <row r="250" spans="1:8" s="7" customFormat="1" ht="13.5" x14ac:dyDescent="0.2">
      <c r="A250" s="85"/>
      <c r="B250" s="96"/>
      <c r="C250" s="2"/>
      <c r="D250" s="1"/>
      <c r="E250" s="120"/>
      <c r="F250" s="148"/>
      <c r="G250" s="170"/>
      <c r="H250" s="389"/>
    </row>
    <row r="251" spans="1:8" s="7" customFormat="1" x14ac:dyDescent="0.2">
      <c r="A251" s="85">
        <v>41</v>
      </c>
      <c r="B251" s="96"/>
      <c r="C251" s="2" t="s">
        <v>36</v>
      </c>
      <c r="D251" s="1"/>
      <c r="E251" s="116" t="s">
        <v>14</v>
      </c>
      <c r="F251" s="132"/>
      <c r="G251" s="3" t="s">
        <v>32</v>
      </c>
      <c r="H251" s="385">
        <f>F253</f>
        <v>8.5</v>
      </c>
    </row>
    <row r="252" spans="1:8" s="7" customFormat="1" ht="13.5" x14ac:dyDescent="0.2">
      <c r="A252" s="85"/>
      <c r="B252" s="96"/>
      <c r="C252" s="2"/>
      <c r="D252" s="1"/>
      <c r="E252" s="120" t="s">
        <v>354</v>
      </c>
      <c r="F252" s="148"/>
      <c r="G252" s="170"/>
      <c r="H252" s="389"/>
    </row>
    <row r="253" spans="1:8" s="7" customFormat="1" ht="13.5" x14ac:dyDescent="0.2">
      <c r="A253" s="85"/>
      <c r="B253" s="96"/>
      <c r="C253" s="2"/>
      <c r="D253" s="1"/>
      <c r="E253" s="120" t="s">
        <v>356</v>
      </c>
      <c r="F253" s="148">
        <v>8.5</v>
      </c>
      <c r="G253" s="170"/>
      <c r="H253" s="389"/>
    </row>
    <row r="254" spans="1:8" s="7" customFormat="1" ht="15" customHeight="1" x14ac:dyDescent="0.2">
      <c r="A254" s="85"/>
      <c r="B254" s="96"/>
      <c r="C254" s="104"/>
      <c r="D254" s="77"/>
      <c r="E254" s="120"/>
      <c r="F254" s="148"/>
      <c r="G254" s="146"/>
      <c r="H254" s="381"/>
    </row>
    <row r="255" spans="1:8" s="7" customFormat="1" ht="15" customHeight="1" x14ac:dyDescent="0.2">
      <c r="A255" s="85">
        <v>42</v>
      </c>
      <c r="B255" s="96"/>
      <c r="C255" s="2" t="s">
        <v>312</v>
      </c>
      <c r="D255" s="1"/>
      <c r="E255" s="116" t="s">
        <v>313</v>
      </c>
      <c r="F255" s="132"/>
      <c r="G255" s="3" t="s">
        <v>72</v>
      </c>
      <c r="H255" s="379">
        <f>H256</f>
        <v>0.93500000000000005</v>
      </c>
    </row>
    <row r="256" spans="1:8" s="7" customFormat="1" ht="15" customHeight="1" x14ac:dyDescent="0.2">
      <c r="A256" s="85"/>
      <c r="B256" s="96"/>
      <c r="C256" s="2"/>
      <c r="D256" s="31" t="s">
        <v>314</v>
      </c>
      <c r="E256" s="117" t="s">
        <v>315</v>
      </c>
      <c r="F256" s="133"/>
      <c r="G256" s="33" t="s">
        <v>72</v>
      </c>
      <c r="H256" s="380">
        <f>F257</f>
        <v>0.93500000000000005</v>
      </c>
    </row>
    <row r="257" spans="1:8" s="7" customFormat="1" x14ac:dyDescent="0.2">
      <c r="A257" s="85"/>
      <c r="B257" s="96"/>
      <c r="C257" s="2"/>
      <c r="D257" s="1"/>
      <c r="E257" s="117" t="s">
        <v>338</v>
      </c>
      <c r="F257" s="158">
        <v>0.93500000000000005</v>
      </c>
      <c r="G257" s="3"/>
      <c r="H257" s="379"/>
    </row>
    <row r="258" spans="1:8" s="7" customFormat="1" x14ac:dyDescent="0.2">
      <c r="A258" s="85"/>
      <c r="B258" s="96"/>
      <c r="C258" s="2"/>
      <c r="D258" s="1"/>
      <c r="E258" s="116"/>
      <c r="F258" s="132"/>
      <c r="G258" s="3"/>
      <c r="H258" s="398"/>
    </row>
    <row r="259" spans="1:8" s="7" customFormat="1" x14ac:dyDescent="0.2">
      <c r="A259" s="85">
        <v>43</v>
      </c>
      <c r="B259" s="96"/>
      <c r="C259" s="2" t="s">
        <v>316</v>
      </c>
      <c r="D259" s="1"/>
      <c r="E259" s="116" t="s">
        <v>317</v>
      </c>
      <c r="F259" s="132"/>
      <c r="G259" s="3" t="s">
        <v>72</v>
      </c>
      <c r="H259" s="379">
        <f>F260</f>
        <v>1.4</v>
      </c>
    </row>
    <row r="260" spans="1:8" s="7" customFormat="1" x14ac:dyDescent="0.2">
      <c r="A260" s="85"/>
      <c r="B260" s="96"/>
      <c r="C260" s="2"/>
      <c r="D260" s="1"/>
      <c r="E260" s="117" t="s">
        <v>337</v>
      </c>
      <c r="F260" s="158">
        <v>1.4</v>
      </c>
      <c r="G260" s="3"/>
      <c r="H260" s="380"/>
    </row>
    <row r="261" spans="1:8" s="7" customFormat="1" x14ac:dyDescent="0.2">
      <c r="A261" s="85"/>
      <c r="B261" s="96"/>
      <c r="C261" s="2"/>
      <c r="D261" s="1"/>
      <c r="E261" s="117"/>
      <c r="F261" s="158"/>
      <c r="G261" s="3"/>
      <c r="H261" s="380"/>
    </row>
    <row r="262" spans="1:8" s="7" customFormat="1" ht="25.5" x14ac:dyDescent="0.2">
      <c r="A262" s="85">
        <v>44</v>
      </c>
      <c r="B262" s="96"/>
      <c r="C262" s="2" t="s">
        <v>53</v>
      </c>
      <c r="D262" s="1"/>
      <c r="E262" s="116" t="s">
        <v>71</v>
      </c>
      <c r="F262" s="132"/>
      <c r="G262" s="3" t="s">
        <v>32</v>
      </c>
      <c r="H262" s="379">
        <f>H263</f>
        <v>19.085000000000001</v>
      </c>
    </row>
    <row r="263" spans="1:8" s="7" customFormat="1" ht="25.5" x14ac:dyDescent="0.2">
      <c r="A263" s="85"/>
      <c r="B263" s="96"/>
      <c r="C263" s="2"/>
      <c r="D263" s="31" t="s">
        <v>361</v>
      </c>
      <c r="E263" s="117" t="s">
        <v>362</v>
      </c>
      <c r="F263" s="133"/>
      <c r="G263" s="33" t="s">
        <v>32</v>
      </c>
      <c r="H263" s="380">
        <f>F264</f>
        <v>19.085000000000001</v>
      </c>
    </row>
    <row r="264" spans="1:8" s="7" customFormat="1" ht="19.149999999999999" customHeight="1" x14ac:dyDescent="0.2">
      <c r="A264" s="85"/>
      <c r="B264" s="96"/>
      <c r="C264" s="2"/>
      <c r="D264" s="1"/>
      <c r="E264" s="117" t="s">
        <v>363</v>
      </c>
      <c r="F264" s="158">
        <v>19.085000000000001</v>
      </c>
      <c r="G264" s="3"/>
      <c r="H264" s="380"/>
    </row>
    <row r="265" spans="1:8" s="7" customFormat="1" x14ac:dyDescent="0.2">
      <c r="A265" s="85"/>
      <c r="B265" s="96"/>
      <c r="C265" s="2"/>
      <c r="D265" s="1"/>
      <c r="E265" s="117"/>
      <c r="F265" s="158"/>
      <c r="G265" s="3"/>
      <c r="H265" s="380"/>
    </row>
    <row r="266" spans="1:8" s="7" customFormat="1" x14ac:dyDescent="0.2">
      <c r="A266" s="85">
        <v>45</v>
      </c>
      <c r="B266" s="96"/>
      <c r="C266" s="2" t="s">
        <v>62</v>
      </c>
      <c r="D266" s="1"/>
      <c r="E266" s="116" t="s">
        <v>56</v>
      </c>
      <c r="F266" s="132"/>
      <c r="G266" s="76" t="s">
        <v>32</v>
      </c>
      <c r="H266" s="379">
        <f>H267+H271</f>
        <v>50.079000000000001</v>
      </c>
    </row>
    <row r="267" spans="1:8" s="7" customFormat="1" ht="25.5" x14ac:dyDescent="0.2">
      <c r="A267" s="85"/>
      <c r="B267" s="96"/>
      <c r="C267" s="2"/>
      <c r="D267" s="31" t="s">
        <v>133</v>
      </c>
      <c r="E267" s="117" t="s">
        <v>134</v>
      </c>
      <c r="F267" s="133"/>
      <c r="G267" s="71" t="s">
        <v>32</v>
      </c>
      <c r="H267" s="380">
        <f>SUM(F269:F269)</f>
        <v>25.98</v>
      </c>
    </row>
    <row r="268" spans="1:8" s="7" customFormat="1" ht="13.5" x14ac:dyDescent="0.2">
      <c r="A268" s="85"/>
      <c r="B268" s="96"/>
      <c r="C268" s="2"/>
      <c r="D268" s="31"/>
      <c r="E268" s="128" t="s">
        <v>357</v>
      </c>
      <c r="F268" s="168"/>
      <c r="G268" s="195"/>
      <c r="H268" s="399"/>
    </row>
    <row r="269" spans="1:8" s="7" customFormat="1" ht="13.5" x14ac:dyDescent="0.2">
      <c r="A269" s="85"/>
      <c r="B269" s="96"/>
      <c r="C269" s="2"/>
      <c r="D269" s="31"/>
      <c r="E269" s="120" t="s">
        <v>364</v>
      </c>
      <c r="F269" s="147">
        <v>25.98</v>
      </c>
      <c r="G269" s="196"/>
      <c r="H269" s="400"/>
    </row>
    <row r="270" spans="1:8" s="7" customFormat="1" x14ac:dyDescent="0.2">
      <c r="A270" s="85"/>
      <c r="B270" s="96"/>
      <c r="C270" s="2"/>
      <c r="D270" s="1"/>
      <c r="E270" s="117"/>
      <c r="F270" s="158"/>
      <c r="G270" s="147"/>
      <c r="H270" s="380"/>
    </row>
    <row r="271" spans="1:8" s="7" customFormat="1" ht="25.5" x14ac:dyDescent="0.2">
      <c r="A271" s="85"/>
      <c r="B271" s="96"/>
      <c r="C271" s="2"/>
      <c r="D271" s="31" t="s">
        <v>60</v>
      </c>
      <c r="E271" s="117" t="s">
        <v>63</v>
      </c>
      <c r="F271" s="133"/>
      <c r="G271" s="71" t="s">
        <v>32</v>
      </c>
      <c r="H271" s="380">
        <f>F276</f>
        <v>24.099</v>
      </c>
    </row>
    <row r="272" spans="1:8" s="7" customFormat="1" x14ac:dyDescent="0.2">
      <c r="A272" s="85"/>
      <c r="B272" s="96"/>
      <c r="C272" s="2"/>
      <c r="D272" s="31"/>
      <c r="E272" s="128" t="s">
        <v>365</v>
      </c>
      <c r="F272" s="158"/>
      <c r="G272" s="33"/>
      <c r="H272" s="380"/>
    </row>
    <row r="273" spans="1:8" s="7" customFormat="1" ht="13.5" x14ac:dyDescent="0.2">
      <c r="A273" s="85"/>
      <c r="B273" s="96"/>
      <c r="C273" s="2"/>
      <c r="D273" s="31"/>
      <c r="E273" s="128" t="s">
        <v>371</v>
      </c>
      <c r="F273" s="148">
        <v>6.7759999999999998</v>
      </c>
      <c r="G273" s="188"/>
      <c r="H273" s="390"/>
    </row>
    <row r="274" spans="1:8" s="7" customFormat="1" ht="13.5" x14ac:dyDescent="0.2">
      <c r="A274" s="85"/>
      <c r="B274" s="96"/>
      <c r="C274" s="2"/>
      <c r="D274" s="31"/>
      <c r="E274" s="120" t="s">
        <v>372</v>
      </c>
      <c r="F274" s="148">
        <v>5.6429999999999998</v>
      </c>
      <c r="G274" s="186"/>
      <c r="H274" s="388"/>
    </row>
    <row r="275" spans="1:8" s="7" customFormat="1" ht="13.5" x14ac:dyDescent="0.2">
      <c r="A275" s="85"/>
      <c r="B275" s="96"/>
      <c r="C275" s="2"/>
      <c r="D275" s="31"/>
      <c r="E275" s="120" t="s">
        <v>373</v>
      </c>
      <c r="F275" s="148">
        <v>11.68</v>
      </c>
      <c r="G275" s="186"/>
      <c r="H275" s="388"/>
    </row>
    <row r="276" spans="1:8" s="7" customFormat="1" ht="13.5" x14ac:dyDescent="0.2">
      <c r="A276" s="85"/>
      <c r="B276" s="96"/>
      <c r="C276" s="2"/>
      <c r="D276" s="31"/>
      <c r="E276" s="120" t="s">
        <v>74</v>
      </c>
      <c r="F276" s="148">
        <f>SUM(F273:F275)</f>
        <v>24.099</v>
      </c>
      <c r="G276" s="170"/>
      <c r="H276" s="389"/>
    </row>
    <row r="277" spans="1:8" s="7" customFormat="1" ht="13.5" x14ac:dyDescent="0.2">
      <c r="A277" s="85"/>
      <c r="B277" s="96"/>
      <c r="C277" s="2"/>
      <c r="D277" s="31"/>
      <c r="E277" s="120"/>
      <c r="F277" s="148"/>
      <c r="G277" s="170"/>
      <c r="H277" s="389"/>
    </row>
    <row r="278" spans="1:8" s="7" customFormat="1" ht="25.5" x14ac:dyDescent="0.2">
      <c r="A278" s="85">
        <v>46</v>
      </c>
      <c r="B278" s="96"/>
      <c r="C278" s="2" t="s">
        <v>61</v>
      </c>
      <c r="D278" s="1"/>
      <c r="E278" s="116" t="s">
        <v>30</v>
      </c>
      <c r="F278" s="132"/>
      <c r="G278" s="3" t="s">
        <v>32</v>
      </c>
      <c r="H278" s="379">
        <f>H279+H284</f>
        <v>139.23200000000003</v>
      </c>
    </row>
    <row r="279" spans="1:8" s="7" customFormat="1" ht="25.5" x14ac:dyDescent="0.2">
      <c r="A279" s="85"/>
      <c r="B279" s="96"/>
      <c r="C279" s="2"/>
      <c r="D279" s="31" t="s">
        <v>70</v>
      </c>
      <c r="E279" s="117" t="s">
        <v>31</v>
      </c>
      <c r="F279" s="133"/>
      <c r="G279" s="71" t="s">
        <v>32</v>
      </c>
      <c r="H279" s="380">
        <f>SUM(F280:F282)</f>
        <v>91.032000000000011</v>
      </c>
    </row>
    <row r="280" spans="1:8" s="7" customFormat="1" x14ac:dyDescent="0.2">
      <c r="A280" s="85"/>
      <c r="B280" s="96"/>
      <c r="C280" s="2"/>
      <c r="D280" s="31"/>
      <c r="E280" s="117" t="s">
        <v>369</v>
      </c>
      <c r="F280" s="158">
        <v>51.96</v>
      </c>
      <c r="G280" s="33"/>
      <c r="H280" s="380"/>
    </row>
    <row r="281" spans="1:8" s="7" customFormat="1" x14ac:dyDescent="0.2">
      <c r="A281" s="85"/>
      <c r="B281" s="96"/>
      <c r="C281" s="2"/>
      <c r="D281" s="31"/>
      <c r="E281" s="117" t="s">
        <v>367</v>
      </c>
      <c r="F281" s="133">
        <v>26.135999999999999</v>
      </c>
      <c r="G281" s="33"/>
      <c r="H281" s="380"/>
    </row>
    <row r="282" spans="1:8" s="7" customFormat="1" x14ac:dyDescent="0.2">
      <c r="A282" s="85"/>
      <c r="B282" s="96"/>
      <c r="C282" s="2"/>
      <c r="D282" s="31"/>
      <c r="E282" s="117" t="s">
        <v>368</v>
      </c>
      <c r="F282" s="133">
        <v>12.936</v>
      </c>
      <c r="G282" s="33"/>
      <c r="H282" s="380"/>
    </row>
    <row r="283" spans="1:8" s="7" customFormat="1" x14ac:dyDescent="0.2">
      <c r="A283" s="85"/>
      <c r="B283" s="96"/>
      <c r="C283" s="2"/>
      <c r="D283" s="31"/>
      <c r="E283" s="117"/>
      <c r="F283" s="133"/>
      <c r="G283" s="33"/>
      <c r="H283" s="380"/>
    </row>
    <row r="284" spans="1:8" s="7" customFormat="1" ht="25.5" x14ac:dyDescent="0.2">
      <c r="A284" s="85"/>
      <c r="B284" s="96"/>
      <c r="C284" s="2"/>
      <c r="D284" s="31" t="s">
        <v>135</v>
      </c>
      <c r="E284" s="117" t="s">
        <v>136</v>
      </c>
      <c r="F284" s="133"/>
      <c r="G284" s="71" t="s">
        <v>32</v>
      </c>
      <c r="H284" s="380">
        <f>F285</f>
        <v>48.2</v>
      </c>
    </row>
    <row r="285" spans="1:8" s="7" customFormat="1" x14ac:dyDescent="0.2">
      <c r="A285" s="85"/>
      <c r="B285" s="96"/>
      <c r="C285" s="2"/>
      <c r="D285" s="31"/>
      <c r="E285" s="117" t="s">
        <v>374</v>
      </c>
      <c r="F285" s="158">
        <v>48.2</v>
      </c>
      <c r="G285" s="33"/>
      <c r="H285" s="395"/>
    </row>
    <row r="286" spans="1:8" s="7" customFormat="1" ht="13.5" x14ac:dyDescent="0.2">
      <c r="A286" s="85"/>
      <c r="B286" s="96"/>
      <c r="C286" s="2"/>
      <c r="D286" s="31"/>
      <c r="E286" s="117" t="s">
        <v>370</v>
      </c>
      <c r="F286" s="148"/>
      <c r="G286" s="170"/>
      <c r="H286" s="389"/>
    </row>
    <row r="287" spans="1:8" s="7" customFormat="1" x14ac:dyDescent="0.2">
      <c r="A287" s="85"/>
      <c r="B287" s="96"/>
      <c r="C287" s="2"/>
      <c r="D287" s="1"/>
      <c r="E287" s="117"/>
      <c r="F287" s="158"/>
      <c r="G287" s="3"/>
      <c r="H287" s="380"/>
    </row>
    <row r="288" spans="1:8" s="7" customFormat="1" ht="25.5" x14ac:dyDescent="0.2">
      <c r="A288" s="85">
        <v>47</v>
      </c>
      <c r="B288" s="96"/>
      <c r="C288" s="2" t="s">
        <v>137</v>
      </c>
      <c r="D288" s="1"/>
      <c r="E288" s="116" t="s">
        <v>138</v>
      </c>
      <c r="F288" s="132"/>
      <c r="G288" s="3" t="s">
        <v>32</v>
      </c>
      <c r="H288" s="379">
        <f>F295</f>
        <v>116.38500000000001</v>
      </c>
    </row>
    <row r="289" spans="1:8" s="7" customFormat="1" x14ac:dyDescent="0.2">
      <c r="A289" s="85"/>
      <c r="B289" s="96"/>
      <c r="C289" s="2"/>
      <c r="D289" s="1"/>
      <c r="E289" s="117" t="s">
        <v>366</v>
      </c>
      <c r="F289" s="132"/>
      <c r="G289" s="3"/>
      <c r="H289" s="379"/>
    </row>
    <row r="290" spans="1:8" s="7" customFormat="1" ht="13.5" x14ac:dyDescent="0.2">
      <c r="A290" s="85"/>
      <c r="B290" s="96"/>
      <c r="C290" s="2"/>
      <c r="D290" s="1"/>
      <c r="E290" s="128" t="s">
        <v>132</v>
      </c>
      <c r="F290" s="150" t="s">
        <v>73</v>
      </c>
      <c r="G290" s="192"/>
      <c r="H290" s="396"/>
    </row>
    <row r="291" spans="1:8" s="7" customFormat="1" ht="13.5" x14ac:dyDescent="0.2">
      <c r="A291" s="85"/>
      <c r="B291" s="96"/>
      <c r="C291" s="2"/>
      <c r="D291" s="1"/>
      <c r="E291" s="120" t="s">
        <v>358</v>
      </c>
      <c r="F291" s="148">
        <v>71.319999999999993</v>
      </c>
      <c r="G291" s="186"/>
      <c r="H291" s="388"/>
    </row>
    <row r="292" spans="1:8" s="7" customFormat="1" ht="13.5" x14ac:dyDescent="0.2">
      <c r="A292" s="85"/>
      <c r="B292" s="96"/>
      <c r="C292" s="2"/>
      <c r="D292" s="1"/>
      <c r="E292" s="120" t="s">
        <v>359</v>
      </c>
      <c r="F292" s="148">
        <v>34.515000000000001</v>
      </c>
      <c r="G292" s="186"/>
      <c r="H292" s="388"/>
    </row>
    <row r="293" spans="1:8" s="7" customFormat="1" ht="13.5" x14ac:dyDescent="0.2">
      <c r="A293" s="85"/>
      <c r="B293" s="96"/>
      <c r="C293" s="2"/>
      <c r="D293" s="1"/>
      <c r="E293" s="120" t="s">
        <v>115</v>
      </c>
      <c r="F293" s="161" t="s">
        <v>73</v>
      </c>
      <c r="G293" s="185"/>
      <c r="H293" s="387"/>
    </row>
    <row r="294" spans="1:8" s="7" customFormat="1" ht="13.5" x14ac:dyDescent="0.2">
      <c r="A294" s="85"/>
      <c r="B294" s="96"/>
      <c r="C294" s="2"/>
      <c r="D294" s="1"/>
      <c r="E294" s="120" t="s">
        <v>360</v>
      </c>
      <c r="F294" s="148">
        <v>10.55</v>
      </c>
      <c r="G294" s="186"/>
      <c r="H294" s="388"/>
    </row>
    <row r="295" spans="1:8" s="7" customFormat="1" ht="13.5" x14ac:dyDescent="0.2">
      <c r="A295" s="85"/>
      <c r="B295" s="96"/>
      <c r="C295" s="2"/>
      <c r="D295" s="1"/>
      <c r="E295" s="120" t="s">
        <v>74</v>
      </c>
      <c r="F295" s="148">
        <v>116.38500000000001</v>
      </c>
      <c r="G295" s="170"/>
      <c r="H295" s="389"/>
    </row>
    <row r="296" spans="1:8" s="7" customFormat="1" ht="13.5" x14ac:dyDescent="0.2">
      <c r="A296" s="85"/>
      <c r="B296" s="96"/>
      <c r="C296" s="2"/>
      <c r="D296" s="1"/>
      <c r="E296" s="120"/>
      <c r="F296" s="148"/>
      <c r="G296" s="170"/>
      <c r="H296" s="389"/>
    </row>
    <row r="297" spans="1:8" s="7" customFormat="1" x14ac:dyDescent="0.2">
      <c r="A297" s="85">
        <v>48</v>
      </c>
      <c r="B297" s="96"/>
      <c r="C297" s="2" t="s">
        <v>375</v>
      </c>
      <c r="D297" s="1"/>
      <c r="E297" s="116" t="s">
        <v>376</v>
      </c>
      <c r="F297" s="132"/>
      <c r="G297" s="3" t="s">
        <v>32</v>
      </c>
      <c r="H297" s="379">
        <f>H298</f>
        <v>35.97</v>
      </c>
    </row>
    <row r="298" spans="1:8" s="7" customFormat="1" x14ac:dyDescent="0.2">
      <c r="A298" s="85"/>
      <c r="B298" s="96"/>
      <c r="C298" s="2"/>
      <c r="D298" s="31" t="s">
        <v>377</v>
      </c>
      <c r="E298" s="117" t="s">
        <v>378</v>
      </c>
      <c r="F298" s="133"/>
      <c r="G298" s="33" t="s">
        <v>32</v>
      </c>
      <c r="H298" s="380">
        <f>F299</f>
        <v>35.97</v>
      </c>
    </row>
    <row r="299" spans="1:8" s="7" customFormat="1" x14ac:dyDescent="0.2">
      <c r="A299" s="85"/>
      <c r="B299" s="96"/>
      <c r="C299" s="2"/>
      <c r="D299" s="31"/>
      <c r="E299" s="117" t="s">
        <v>408</v>
      </c>
      <c r="F299" s="158">
        <v>35.97</v>
      </c>
      <c r="G299" s="33"/>
      <c r="H299" s="395"/>
    </row>
    <row r="300" spans="1:8" s="7" customFormat="1" x14ac:dyDescent="0.2">
      <c r="A300" s="85"/>
      <c r="B300" s="96"/>
      <c r="C300" s="2"/>
      <c r="D300" s="31"/>
      <c r="E300" s="117"/>
      <c r="F300" s="133"/>
      <c r="G300" s="33"/>
      <c r="H300" s="395"/>
    </row>
    <row r="301" spans="1:8" s="7" customFormat="1" x14ac:dyDescent="0.2">
      <c r="A301" s="85">
        <v>49</v>
      </c>
      <c r="B301" s="96"/>
      <c r="C301" s="2" t="s">
        <v>379</v>
      </c>
      <c r="D301" s="1"/>
      <c r="E301" s="116" t="s">
        <v>380</v>
      </c>
      <c r="F301" s="132"/>
      <c r="G301" s="3" t="s">
        <v>32</v>
      </c>
      <c r="H301" s="379">
        <f>H302</f>
        <v>21.05</v>
      </c>
    </row>
    <row r="302" spans="1:8" s="7" customFormat="1" x14ac:dyDescent="0.2">
      <c r="A302" s="85"/>
      <c r="B302" s="96"/>
      <c r="C302" s="2"/>
      <c r="D302" s="31" t="s">
        <v>381</v>
      </c>
      <c r="E302" s="117" t="s">
        <v>382</v>
      </c>
      <c r="F302" s="133"/>
      <c r="G302" s="33" t="s">
        <v>32</v>
      </c>
      <c r="H302" s="380">
        <f>F303</f>
        <v>21.05</v>
      </c>
    </row>
    <row r="303" spans="1:8" s="7" customFormat="1" x14ac:dyDescent="0.2">
      <c r="A303" s="85"/>
      <c r="B303" s="96"/>
      <c r="C303" s="2"/>
      <c r="D303" s="31"/>
      <c r="E303" s="117" t="s">
        <v>387</v>
      </c>
      <c r="F303" s="158">
        <v>21.05</v>
      </c>
      <c r="G303" s="33"/>
      <c r="H303" s="395"/>
    </row>
    <row r="304" spans="1:8" s="7" customFormat="1" x14ac:dyDescent="0.2">
      <c r="A304" s="85"/>
      <c r="B304" s="96"/>
      <c r="C304" s="2"/>
      <c r="D304" s="31"/>
      <c r="E304" s="117"/>
      <c r="F304" s="158"/>
      <c r="G304" s="33"/>
      <c r="H304" s="395"/>
    </row>
    <row r="305" spans="1:8" s="7" customFormat="1" x14ac:dyDescent="0.2">
      <c r="A305" s="85">
        <v>50</v>
      </c>
      <c r="B305" s="96"/>
      <c r="C305" s="2" t="s">
        <v>383</v>
      </c>
      <c r="D305" s="1"/>
      <c r="E305" s="116" t="s">
        <v>384</v>
      </c>
      <c r="F305" s="132"/>
      <c r="G305" s="3" t="s">
        <v>32</v>
      </c>
      <c r="H305" s="379">
        <f>H306</f>
        <v>21.96</v>
      </c>
    </row>
    <row r="306" spans="1:8" s="7" customFormat="1" x14ac:dyDescent="0.2">
      <c r="A306" s="85"/>
      <c r="B306" s="96"/>
      <c r="C306" s="2"/>
      <c r="D306" s="31" t="s">
        <v>385</v>
      </c>
      <c r="E306" s="117" t="s">
        <v>386</v>
      </c>
      <c r="F306" s="133"/>
      <c r="G306" s="33" t="s">
        <v>32</v>
      </c>
      <c r="H306" s="380">
        <f>F307</f>
        <v>21.96</v>
      </c>
    </row>
    <row r="307" spans="1:8" s="7" customFormat="1" x14ac:dyDescent="0.2">
      <c r="A307" s="85"/>
      <c r="B307" s="96"/>
      <c r="C307" s="2"/>
      <c r="D307" s="31"/>
      <c r="E307" s="117" t="s">
        <v>388</v>
      </c>
      <c r="F307" s="158">
        <v>21.96</v>
      </c>
      <c r="G307" s="33"/>
      <c r="H307" s="395"/>
    </row>
    <row r="308" spans="1:8" s="7" customFormat="1" x14ac:dyDescent="0.2">
      <c r="A308" s="85"/>
      <c r="B308" s="96"/>
      <c r="C308" s="2"/>
      <c r="D308" s="31"/>
      <c r="E308" s="117"/>
      <c r="F308" s="158"/>
      <c r="G308" s="33"/>
      <c r="H308" s="395"/>
    </row>
    <row r="309" spans="1:8" s="7" customFormat="1" ht="25.5" x14ac:dyDescent="0.2">
      <c r="A309" s="85">
        <v>51</v>
      </c>
      <c r="B309" s="96"/>
      <c r="C309" s="2" t="s">
        <v>390</v>
      </c>
      <c r="D309" s="1"/>
      <c r="E309" s="116" t="s">
        <v>391</v>
      </c>
      <c r="F309" s="166"/>
      <c r="G309" s="76" t="s">
        <v>72</v>
      </c>
      <c r="H309" s="379">
        <f>H310</f>
        <v>1.1459999999999999</v>
      </c>
    </row>
    <row r="310" spans="1:8" s="7" customFormat="1" ht="25.5" x14ac:dyDescent="0.2">
      <c r="A310" s="85"/>
      <c r="B310" s="96"/>
      <c r="C310" s="2"/>
      <c r="D310" s="31" t="s">
        <v>392</v>
      </c>
      <c r="E310" s="117" t="s">
        <v>393</v>
      </c>
      <c r="F310" s="158"/>
      <c r="G310" s="71" t="s">
        <v>72</v>
      </c>
      <c r="H310" s="380">
        <f>F311</f>
        <v>1.1459999999999999</v>
      </c>
    </row>
    <row r="311" spans="1:8" s="7" customFormat="1" ht="13.5" x14ac:dyDescent="0.2">
      <c r="A311" s="85"/>
      <c r="B311" s="96"/>
      <c r="C311" s="2"/>
      <c r="D311" s="1"/>
      <c r="E311" s="128" t="s">
        <v>398</v>
      </c>
      <c r="F311" s="168">
        <v>1.1459999999999999</v>
      </c>
      <c r="G311" s="188"/>
      <c r="H311" s="390"/>
    </row>
    <row r="312" spans="1:8" s="7" customFormat="1" x14ac:dyDescent="0.2">
      <c r="A312" s="85"/>
      <c r="B312" s="96"/>
      <c r="C312" s="2"/>
      <c r="D312" s="1"/>
      <c r="E312" s="116"/>
      <c r="F312" s="132"/>
      <c r="G312" s="3"/>
      <c r="H312" s="395"/>
    </row>
    <row r="313" spans="1:8" s="7" customFormat="1" ht="25.5" x14ac:dyDescent="0.2">
      <c r="A313" s="85">
        <v>52</v>
      </c>
      <c r="B313" s="96"/>
      <c r="C313" s="2" t="s">
        <v>394</v>
      </c>
      <c r="D313" s="1"/>
      <c r="E313" s="116" t="s">
        <v>395</v>
      </c>
      <c r="F313" s="132"/>
      <c r="G313" s="76" t="s">
        <v>32</v>
      </c>
      <c r="H313" s="379">
        <f>H314</f>
        <v>31.28</v>
      </c>
    </row>
    <row r="314" spans="1:8" s="7" customFormat="1" ht="25.5" x14ac:dyDescent="0.2">
      <c r="A314" s="85"/>
      <c r="B314" s="96"/>
      <c r="C314" s="2"/>
      <c r="D314" s="31" t="s">
        <v>396</v>
      </c>
      <c r="E314" s="117" t="s">
        <v>397</v>
      </c>
      <c r="F314" s="133"/>
      <c r="G314" s="71" t="s">
        <v>32</v>
      </c>
      <c r="H314" s="380">
        <f>F315</f>
        <v>31.28</v>
      </c>
    </row>
    <row r="315" spans="1:8" s="7" customFormat="1" x14ac:dyDescent="0.2">
      <c r="A315" s="85"/>
      <c r="B315" s="96"/>
      <c r="C315" s="2"/>
      <c r="D315" s="1"/>
      <c r="E315" s="117" t="s">
        <v>399</v>
      </c>
      <c r="F315" s="158">
        <v>31.28</v>
      </c>
      <c r="G315" s="3"/>
      <c r="H315" s="395"/>
    </row>
    <row r="316" spans="1:8" s="7" customFormat="1" x14ac:dyDescent="0.2">
      <c r="A316" s="85"/>
      <c r="B316" s="96"/>
      <c r="C316" s="2"/>
      <c r="D316" s="1"/>
      <c r="E316" s="117"/>
      <c r="F316" s="158"/>
      <c r="G316" s="3"/>
      <c r="H316" s="395"/>
    </row>
    <row r="317" spans="1:8" s="7" customFormat="1" x14ac:dyDescent="0.2">
      <c r="A317" s="85">
        <v>53</v>
      </c>
      <c r="B317" s="96"/>
      <c r="C317" s="2" t="s">
        <v>400</v>
      </c>
      <c r="D317" s="1"/>
      <c r="E317" s="116" t="s">
        <v>401</v>
      </c>
      <c r="F317" s="132"/>
      <c r="G317" s="3" t="s">
        <v>23</v>
      </c>
      <c r="H317" s="379">
        <f>F318</f>
        <v>1</v>
      </c>
    </row>
    <row r="318" spans="1:8" s="7" customFormat="1" x14ac:dyDescent="0.2">
      <c r="A318" s="85"/>
      <c r="B318" s="96"/>
      <c r="C318" s="2"/>
      <c r="D318" s="1"/>
      <c r="E318" s="117" t="s">
        <v>402</v>
      </c>
      <c r="F318" s="158">
        <v>1</v>
      </c>
      <c r="G318" s="3"/>
      <c r="H318" s="395"/>
    </row>
    <row r="319" spans="1:8" s="7" customFormat="1" x14ac:dyDescent="0.2">
      <c r="A319" s="85"/>
      <c r="B319" s="96"/>
      <c r="C319" s="2"/>
      <c r="D319" s="1"/>
      <c r="E319" s="116"/>
      <c r="F319" s="132"/>
      <c r="G319" s="3"/>
      <c r="H319" s="395"/>
    </row>
    <row r="320" spans="1:8" s="7" customFormat="1" ht="25.5" x14ac:dyDescent="0.2">
      <c r="A320" s="85">
        <v>54</v>
      </c>
      <c r="B320" s="96"/>
      <c r="C320" s="30" t="s">
        <v>403</v>
      </c>
      <c r="D320" s="36"/>
      <c r="E320" s="131" t="s">
        <v>404</v>
      </c>
      <c r="F320" s="164"/>
      <c r="G320" s="75" t="s">
        <v>72</v>
      </c>
      <c r="H320" s="379">
        <f>H321</f>
        <v>1.9279999999999999</v>
      </c>
    </row>
    <row r="321" spans="1:8" s="7" customFormat="1" ht="25.5" x14ac:dyDescent="0.2">
      <c r="A321" s="85"/>
      <c r="B321" s="96"/>
      <c r="C321" s="2"/>
      <c r="D321" s="77" t="s">
        <v>405</v>
      </c>
      <c r="E321" s="113" t="s">
        <v>406</v>
      </c>
      <c r="F321" s="165"/>
      <c r="G321" s="78" t="s">
        <v>72</v>
      </c>
      <c r="H321" s="380">
        <f>F322</f>
        <v>1.9279999999999999</v>
      </c>
    </row>
    <row r="322" spans="1:8" s="7" customFormat="1" x14ac:dyDescent="0.2">
      <c r="A322" s="85"/>
      <c r="B322" s="96"/>
      <c r="C322" s="2"/>
      <c r="D322" s="1"/>
      <c r="E322" s="117" t="s">
        <v>407</v>
      </c>
      <c r="F322" s="158">
        <v>1.9279999999999999</v>
      </c>
      <c r="G322" s="3"/>
      <c r="H322" s="395"/>
    </row>
    <row r="323" spans="1:8" s="7" customFormat="1" x14ac:dyDescent="0.2">
      <c r="A323" s="85"/>
      <c r="B323" s="96"/>
      <c r="C323" s="2"/>
      <c r="D323" s="1"/>
      <c r="E323" s="117"/>
      <c r="F323" s="158"/>
      <c r="G323" s="3"/>
      <c r="H323" s="395"/>
    </row>
    <row r="324" spans="1:8" s="7" customFormat="1" x14ac:dyDescent="0.2">
      <c r="A324" s="85">
        <v>55</v>
      </c>
      <c r="B324" s="96"/>
      <c r="C324" s="2" t="s">
        <v>409</v>
      </c>
      <c r="D324" s="1"/>
      <c r="E324" s="116" t="s">
        <v>410</v>
      </c>
      <c r="F324" s="132"/>
      <c r="G324" s="3" t="s">
        <v>32</v>
      </c>
      <c r="H324" s="379">
        <f>H325</f>
        <v>31.28</v>
      </c>
    </row>
    <row r="325" spans="1:8" s="7" customFormat="1" x14ac:dyDescent="0.2">
      <c r="A325" s="85"/>
      <c r="B325" s="96"/>
      <c r="C325" s="2"/>
      <c r="D325" s="31" t="s">
        <v>411</v>
      </c>
      <c r="E325" s="117" t="s">
        <v>412</v>
      </c>
      <c r="F325" s="133"/>
      <c r="G325" s="33" t="s">
        <v>32</v>
      </c>
      <c r="H325" s="380">
        <f>F326</f>
        <v>31.28</v>
      </c>
    </row>
    <row r="326" spans="1:8" s="7" customFormat="1" x14ac:dyDescent="0.2">
      <c r="A326" s="85"/>
      <c r="B326" s="96"/>
      <c r="C326" s="2"/>
      <c r="D326" s="1"/>
      <c r="E326" s="117" t="s">
        <v>414</v>
      </c>
      <c r="F326" s="158">
        <v>31.28</v>
      </c>
      <c r="G326" s="3"/>
      <c r="H326" s="395"/>
    </row>
    <row r="327" spans="1:8" s="7" customFormat="1" x14ac:dyDescent="0.2">
      <c r="A327" s="85"/>
      <c r="B327" s="96"/>
      <c r="C327" s="2"/>
      <c r="D327" s="1"/>
      <c r="E327" s="117" t="s">
        <v>413</v>
      </c>
      <c r="F327" s="132"/>
      <c r="G327" s="3"/>
      <c r="H327" s="395"/>
    </row>
    <row r="328" spans="1:8" s="7" customFormat="1" x14ac:dyDescent="0.2">
      <c r="A328" s="85"/>
      <c r="B328" s="96"/>
      <c r="C328" s="2"/>
      <c r="D328" s="1"/>
      <c r="E328" s="117"/>
      <c r="F328" s="158"/>
      <c r="G328" s="3"/>
      <c r="H328" s="395"/>
    </row>
    <row r="329" spans="1:8" s="7" customFormat="1" x14ac:dyDescent="0.2">
      <c r="A329" s="85">
        <v>56</v>
      </c>
      <c r="B329" s="96"/>
      <c r="C329" s="2" t="s">
        <v>415</v>
      </c>
      <c r="D329" s="1"/>
      <c r="E329" s="116" t="s">
        <v>416</v>
      </c>
      <c r="F329" s="132"/>
      <c r="G329" s="3" t="s">
        <v>45</v>
      </c>
      <c r="H329" s="385">
        <f>F333</f>
        <v>29.78</v>
      </c>
    </row>
    <row r="330" spans="1:8" s="7" customFormat="1" ht="13.5" x14ac:dyDescent="0.2">
      <c r="A330" s="85"/>
      <c r="B330" s="96"/>
      <c r="C330" s="2"/>
      <c r="D330" s="1"/>
      <c r="E330" s="128" t="s">
        <v>425</v>
      </c>
      <c r="F330" s="148">
        <v>9.1999999999999993</v>
      </c>
      <c r="G330" s="188"/>
      <c r="H330" s="390"/>
    </row>
    <row r="331" spans="1:8" s="7" customFormat="1" ht="13.5" x14ac:dyDescent="0.2">
      <c r="A331" s="85"/>
      <c r="B331" s="96"/>
      <c r="C331" s="2"/>
      <c r="D331" s="1"/>
      <c r="E331" s="120" t="s">
        <v>426</v>
      </c>
      <c r="F331" s="148">
        <v>13.72</v>
      </c>
      <c r="G331" s="186"/>
      <c r="H331" s="388"/>
    </row>
    <row r="332" spans="1:8" s="7" customFormat="1" ht="13.5" x14ac:dyDescent="0.2">
      <c r="A332" s="85"/>
      <c r="B332" s="96"/>
      <c r="C332" s="2"/>
      <c r="D332" s="1"/>
      <c r="E332" s="120" t="s">
        <v>427</v>
      </c>
      <c r="F332" s="148">
        <v>6.86</v>
      </c>
      <c r="G332" s="186"/>
      <c r="H332" s="388"/>
    </row>
    <row r="333" spans="1:8" s="7" customFormat="1" ht="13.5" x14ac:dyDescent="0.2">
      <c r="A333" s="85"/>
      <c r="B333" s="96"/>
      <c r="C333" s="2"/>
      <c r="D333" s="1"/>
      <c r="E333" s="120" t="s">
        <v>74</v>
      </c>
      <c r="F333" s="148">
        <f>SUM(F330:F332)</f>
        <v>29.78</v>
      </c>
      <c r="G333" s="170"/>
      <c r="H333" s="389"/>
    </row>
    <row r="334" spans="1:8" s="7" customFormat="1" ht="13.5" x14ac:dyDescent="0.2">
      <c r="A334" s="85"/>
      <c r="B334" s="96"/>
      <c r="C334" s="2"/>
      <c r="D334" s="1"/>
      <c r="E334" s="120"/>
      <c r="F334" s="148"/>
      <c r="G334" s="170"/>
      <c r="H334" s="389"/>
    </row>
    <row r="335" spans="1:8" s="7" customFormat="1" x14ac:dyDescent="0.2">
      <c r="A335" s="85">
        <v>57</v>
      </c>
      <c r="B335" s="96"/>
      <c r="C335" s="2" t="s">
        <v>417</v>
      </c>
      <c r="D335" s="1"/>
      <c r="E335" s="116" t="s">
        <v>418</v>
      </c>
      <c r="F335" s="132"/>
      <c r="G335" s="3" t="s">
        <v>45</v>
      </c>
      <c r="H335" s="379">
        <f>F336</f>
        <v>13.72</v>
      </c>
    </row>
    <row r="336" spans="1:8" s="7" customFormat="1" x14ac:dyDescent="0.2">
      <c r="A336" s="85"/>
      <c r="B336" s="96"/>
      <c r="C336" s="2"/>
      <c r="D336" s="1"/>
      <c r="E336" s="117" t="s">
        <v>422</v>
      </c>
      <c r="F336" s="158">
        <v>13.72</v>
      </c>
      <c r="G336" s="3"/>
      <c r="H336" s="395"/>
    </row>
    <row r="337" spans="1:8" s="7" customFormat="1" x14ac:dyDescent="0.2">
      <c r="A337" s="85"/>
      <c r="B337" s="96"/>
      <c r="C337" s="2"/>
      <c r="D337" s="1"/>
      <c r="E337" s="117" t="s">
        <v>419</v>
      </c>
      <c r="F337" s="132"/>
      <c r="G337" s="3"/>
      <c r="H337" s="395"/>
    </row>
    <row r="338" spans="1:8" s="7" customFormat="1" ht="14.45" customHeight="1" x14ac:dyDescent="0.2">
      <c r="A338" s="85"/>
      <c r="B338" s="96"/>
      <c r="C338" s="2"/>
      <c r="D338" s="1"/>
      <c r="E338" s="116"/>
      <c r="F338" s="132"/>
      <c r="G338" s="3"/>
      <c r="H338" s="395"/>
    </row>
    <row r="339" spans="1:8" s="7" customFormat="1" x14ac:dyDescent="0.2">
      <c r="A339" s="85">
        <v>58</v>
      </c>
      <c r="B339" s="96"/>
      <c r="C339" s="2" t="s">
        <v>420</v>
      </c>
      <c r="D339" s="1"/>
      <c r="E339" s="116" t="s">
        <v>421</v>
      </c>
      <c r="F339" s="132"/>
      <c r="G339" s="3" t="s">
        <v>45</v>
      </c>
      <c r="H339" s="379">
        <f>SUM(F340:F341)</f>
        <v>5.6</v>
      </c>
    </row>
    <row r="340" spans="1:8" s="7" customFormat="1" x14ac:dyDescent="0.2">
      <c r="A340" s="85"/>
      <c r="B340" s="96"/>
      <c r="C340" s="2"/>
      <c r="D340" s="1"/>
      <c r="E340" s="117" t="s">
        <v>424</v>
      </c>
      <c r="F340" s="158">
        <v>2.8</v>
      </c>
      <c r="G340" s="3"/>
      <c r="H340" s="395"/>
    </row>
    <row r="341" spans="1:8" s="7" customFormat="1" x14ac:dyDescent="0.2">
      <c r="A341" s="85"/>
      <c r="B341" s="96"/>
      <c r="C341" s="2"/>
      <c r="D341" s="1"/>
      <c r="E341" s="117" t="s">
        <v>423</v>
      </c>
      <c r="F341" s="158">
        <v>2.8</v>
      </c>
      <c r="G341" s="3"/>
      <c r="H341" s="395"/>
    </row>
    <row r="342" spans="1:8" s="7" customFormat="1" x14ac:dyDescent="0.2">
      <c r="A342" s="85"/>
      <c r="B342" s="96"/>
      <c r="C342" s="2"/>
      <c r="D342" s="1"/>
      <c r="E342" s="117"/>
      <c r="F342" s="158"/>
      <c r="G342" s="3"/>
      <c r="H342" s="395"/>
    </row>
    <row r="343" spans="1:8" s="7" customFormat="1" x14ac:dyDescent="0.2">
      <c r="A343" s="85">
        <v>59</v>
      </c>
      <c r="B343" s="96"/>
      <c r="C343" s="2" t="s">
        <v>429</v>
      </c>
      <c r="D343" s="1"/>
      <c r="E343" s="116" t="s">
        <v>430</v>
      </c>
      <c r="F343" s="132"/>
      <c r="G343" s="3" t="s">
        <v>32</v>
      </c>
      <c r="H343" s="379">
        <f>F344</f>
        <v>1.8</v>
      </c>
    </row>
    <row r="344" spans="1:8" s="7" customFormat="1" x14ac:dyDescent="0.2">
      <c r="A344" s="85"/>
      <c r="B344" s="96"/>
      <c r="C344" s="2"/>
      <c r="D344" s="1"/>
      <c r="E344" s="117" t="s">
        <v>428</v>
      </c>
      <c r="F344" s="158">
        <v>1.8</v>
      </c>
      <c r="G344" s="3"/>
      <c r="H344" s="395"/>
    </row>
    <row r="345" spans="1:8" s="7" customFormat="1" x14ac:dyDescent="0.2">
      <c r="A345" s="85"/>
      <c r="B345" s="96"/>
      <c r="C345" s="2"/>
      <c r="D345" s="1"/>
      <c r="E345" s="117"/>
      <c r="F345" s="158"/>
      <c r="G345" s="3"/>
      <c r="H345" s="395"/>
    </row>
    <row r="346" spans="1:8" s="7" customFormat="1" x14ac:dyDescent="0.2">
      <c r="A346" s="85">
        <v>60</v>
      </c>
      <c r="B346" s="96"/>
      <c r="C346" s="2" t="s">
        <v>431</v>
      </c>
      <c r="D346" s="1"/>
      <c r="E346" s="116" t="s">
        <v>432</v>
      </c>
      <c r="F346" s="132"/>
      <c r="G346" s="3" t="s">
        <v>32</v>
      </c>
      <c r="H346" s="379">
        <f>H347</f>
        <v>2.46</v>
      </c>
    </row>
    <row r="347" spans="1:8" s="7" customFormat="1" x14ac:dyDescent="0.2">
      <c r="A347" s="85"/>
      <c r="B347" s="96"/>
      <c r="C347" s="2"/>
      <c r="D347" s="31" t="s">
        <v>433</v>
      </c>
      <c r="E347" s="117" t="s">
        <v>434</v>
      </c>
      <c r="F347" s="133"/>
      <c r="G347" s="33" t="s">
        <v>32</v>
      </c>
      <c r="H347" s="380">
        <f>F348</f>
        <v>2.46</v>
      </c>
    </row>
    <row r="348" spans="1:8" s="7" customFormat="1" ht="13.5" x14ac:dyDescent="0.2">
      <c r="A348" s="85"/>
      <c r="B348" s="96"/>
      <c r="C348" s="2"/>
      <c r="D348" s="31"/>
      <c r="E348" s="128" t="s">
        <v>435</v>
      </c>
      <c r="F348" s="168">
        <v>2.46</v>
      </c>
      <c r="G348" s="188"/>
      <c r="H348" s="390"/>
    </row>
    <row r="349" spans="1:8" s="7" customFormat="1" x14ac:dyDescent="0.2">
      <c r="A349" s="85"/>
      <c r="B349" s="96"/>
      <c r="C349" s="2"/>
      <c r="D349" s="1"/>
      <c r="E349" s="117"/>
      <c r="F349" s="158"/>
      <c r="G349" s="3"/>
      <c r="H349" s="395"/>
    </row>
    <row r="350" spans="1:8" s="7" customFormat="1" x14ac:dyDescent="0.2">
      <c r="A350" s="85">
        <v>61</v>
      </c>
      <c r="B350" s="96"/>
      <c r="C350" s="2" t="s">
        <v>152</v>
      </c>
      <c r="D350" s="1"/>
      <c r="E350" s="116" t="s">
        <v>153</v>
      </c>
      <c r="F350" s="132"/>
      <c r="G350" s="3" t="s">
        <v>32</v>
      </c>
      <c r="H350" s="398">
        <f>SUM(F351:F354)</f>
        <v>3.01</v>
      </c>
    </row>
    <row r="351" spans="1:8" s="7" customFormat="1" ht="13.5" x14ac:dyDescent="0.2">
      <c r="A351" s="85"/>
      <c r="B351" s="96"/>
      <c r="C351" s="2"/>
      <c r="D351" s="1"/>
      <c r="E351" s="128" t="s">
        <v>436</v>
      </c>
      <c r="F351" s="169">
        <v>0.54</v>
      </c>
      <c r="G351" s="188"/>
      <c r="H351" s="390"/>
    </row>
    <row r="352" spans="1:8" s="7" customFormat="1" ht="13.5" x14ac:dyDescent="0.2">
      <c r="A352" s="85"/>
      <c r="B352" s="96"/>
      <c r="C352" s="2"/>
      <c r="D352" s="1"/>
      <c r="E352" s="120" t="s">
        <v>437</v>
      </c>
      <c r="F352" s="146">
        <v>0.94</v>
      </c>
      <c r="G352" s="186"/>
      <c r="H352" s="388"/>
    </row>
    <row r="353" spans="1:8" s="7" customFormat="1" ht="13.5" x14ac:dyDescent="0.2">
      <c r="A353" s="85"/>
      <c r="B353" s="96"/>
      <c r="C353" s="2"/>
      <c r="D353" s="1"/>
      <c r="E353" s="128" t="s">
        <v>438</v>
      </c>
      <c r="F353" s="146">
        <v>0.99</v>
      </c>
      <c r="G353" s="186"/>
      <c r="H353" s="388"/>
    </row>
    <row r="354" spans="1:8" s="7" customFormat="1" ht="13.5" x14ac:dyDescent="0.2">
      <c r="A354" s="85"/>
      <c r="B354" s="96"/>
      <c r="C354" s="2"/>
      <c r="D354" s="1"/>
      <c r="E354" s="120" t="s">
        <v>439</v>
      </c>
      <c r="F354" s="146">
        <v>0.54</v>
      </c>
      <c r="G354" s="186"/>
      <c r="H354" s="388"/>
    </row>
    <row r="355" spans="1:8" s="7" customFormat="1" ht="13.5" x14ac:dyDescent="0.2">
      <c r="A355" s="85"/>
      <c r="B355" s="96"/>
      <c r="C355" s="2"/>
      <c r="D355" s="1"/>
      <c r="E355" s="120"/>
      <c r="F355" s="146"/>
      <c r="G355" s="186"/>
      <c r="H355" s="388"/>
    </row>
    <row r="356" spans="1:8" s="7" customFormat="1" x14ac:dyDescent="0.2">
      <c r="A356" s="85">
        <v>62</v>
      </c>
      <c r="B356" s="96"/>
      <c r="C356" s="2" t="s">
        <v>154</v>
      </c>
      <c r="D356" s="1"/>
      <c r="E356" s="116" t="s">
        <v>155</v>
      </c>
      <c r="F356" s="132"/>
      <c r="G356" s="3" t="s">
        <v>23</v>
      </c>
      <c r="H356" s="379">
        <f>SUM(F357:F359)</f>
        <v>14</v>
      </c>
    </row>
    <row r="357" spans="1:8" s="7" customFormat="1" ht="13.5" x14ac:dyDescent="0.2">
      <c r="A357" s="85"/>
      <c r="B357" s="96"/>
      <c r="C357" s="2"/>
      <c r="D357" s="1"/>
      <c r="E357" s="120" t="s">
        <v>444</v>
      </c>
      <c r="F357" s="147">
        <v>3</v>
      </c>
      <c r="G357" s="186"/>
      <c r="H357" s="388"/>
    </row>
    <row r="358" spans="1:8" s="7" customFormat="1" ht="13.5" x14ac:dyDescent="0.2">
      <c r="A358" s="85"/>
      <c r="B358" s="96"/>
      <c r="C358" s="2"/>
      <c r="D358" s="1"/>
      <c r="E358" s="120" t="s">
        <v>445</v>
      </c>
      <c r="F358" s="147">
        <v>7</v>
      </c>
      <c r="G358" s="186"/>
      <c r="H358" s="388"/>
    </row>
    <row r="359" spans="1:8" s="7" customFormat="1" ht="13.5" x14ac:dyDescent="0.2">
      <c r="A359" s="85"/>
      <c r="B359" s="96"/>
      <c r="C359" s="2"/>
      <c r="D359" s="1"/>
      <c r="E359" s="120" t="s">
        <v>504</v>
      </c>
      <c r="F359" s="147">
        <v>4</v>
      </c>
      <c r="G359" s="186"/>
      <c r="H359" s="388"/>
    </row>
    <row r="360" spans="1:8" s="7" customFormat="1" ht="13.5" x14ac:dyDescent="0.2">
      <c r="A360" s="85"/>
      <c r="B360" s="96"/>
      <c r="C360" s="2"/>
      <c r="D360" s="1"/>
      <c r="E360" s="120"/>
      <c r="F360" s="146"/>
      <c r="G360" s="186"/>
      <c r="H360" s="388"/>
    </row>
    <row r="361" spans="1:8" s="7" customFormat="1" x14ac:dyDescent="0.2">
      <c r="A361" s="85">
        <v>63</v>
      </c>
      <c r="B361" s="96"/>
      <c r="C361" s="2" t="s">
        <v>37</v>
      </c>
      <c r="D361" s="1"/>
      <c r="E361" s="116" t="s">
        <v>17</v>
      </c>
      <c r="F361" s="132"/>
      <c r="G361" s="3" t="s">
        <v>23</v>
      </c>
      <c r="H361" s="379">
        <f>F362</f>
        <v>2</v>
      </c>
    </row>
    <row r="362" spans="1:8" s="7" customFormat="1" ht="13.5" x14ac:dyDescent="0.2">
      <c r="A362" s="85"/>
      <c r="B362" s="96"/>
      <c r="C362" s="2"/>
      <c r="D362" s="1"/>
      <c r="E362" s="120" t="s">
        <v>443</v>
      </c>
      <c r="F362" s="147">
        <v>2</v>
      </c>
      <c r="G362" s="186"/>
      <c r="H362" s="388"/>
    </row>
    <row r="363" spans="1:8" s="7" customFormat="1" ht="13.5" x14ac:dyDescent="0.2">
      <c r="A363" s="85"/>
      <c r="B363" s="96"/>
      <c r="C363" s="2"/>
      <c r="D363" s="1"/>
      <c r="E363" s="120"/>
      <c r="F363" s="146"/>
      <c r="G363" s="186"/>
      <c r="H363" s="388"/>
    </row>
    <row r="364" spans="1:8" s="7" customFormat="1" x14ac:dyDescent="0.2">
      <c r="A364" s="85">
        <v>64</v>
      </c>
      <c r="B364" s="96"/>
      <c r="C364" s="2" t="s">
        <v>440</v>
      </c>
      <c r="D364" s="1"/>
      <c r="E364" s="116" t="s">
        <v>441</v>
      </c>
      <c r="F364" s="132"/>
      <c r="G364" s="3" t="s">
        <v>442</v>
      </c>
      <c r="H364" s="385">
        <f>SUM(F368)</f>
        <v>45.561999999999998</v>
      </c>
    </row>
    <row r="365" spans="1:8" s="7" customFormat="1" ht="13.5" x14ac:dyDescent="0.2">
      <c r="A365" s="85"/>
      <c r="B365" s="96"/>
      <c r="C365" s="2"/>
      <c r="D365" s="1"/>
      <c r="E365" s="128" t="s">
        <v>446</v>
      </c>
      <c r="F365" s="150" t="s">
        <v>73</v>
      </c>
      <c r="G365" s="192"/>
      <c r="H365" s="396"/>
    </row>
    <row r="366" spans="1:8" s="7" customFormat="1" ht="13.5" x14ac:dyDescent="0.2">
      <c r="A366" s="85"/>
      <c r="B366" s="96"/>
      <c r="C366" s="2"/>
      <c r="D366" s="1"/>
      <c r="E366" s="120" t="s">
        <v>447</v>
      </c>
      <c r="F366" s="148">
        <v>28.841999999999999</v>
      </c>
      <c r="G366" s="186"/>
      <c r="H366" s="388"/>
    </row>
    <row r="367" spans="1:8" s="7" customFormat="1" ht="13.5" x14ac:dyDescent="0.2">
      <c r="A367" s="85"/>
      <c r="B367" s="96"/>
      <c r="C367" s="2"/>
      <c r="D367" s="1"/>
      <c r="E367" s="120" t="s">
        <v>448</v>
      </c>
      <c r="F367" s="148">
        <v>16.72</v>
      </c>
      <c r="G367" s="186"/>
      <c r="H367" s="388"/>
    </row>
    <row r="368" spans="1:8" s="7" customFormat="1" ht="13.5" x14ac:dyDescent="0.2">
      <c r="A368" s="85"/>
      <c r="B368" s="96"/>
      <c r="C368" s="2"/>
      <c r="D368" s="1"/>
      <c r="E368" s="120" t="s">
        <v>74</v>
      </c>
      <c r="F368" s="148">
        <v>45.561999999999998</v>
      </c>
      <c r="G368" s="170"/>
      <c r="H368" s="389"/>
    </row>
    <row r="369" spans="1:8" s="7" customFormat="1" ht="13.5" x14ac:dyDescent="0.2">
      <c r="A369" s="85"/>
      <c r="B369" s="96"/>
      <c r="C369" s="2"/>
      <c r="D369" s="1"/>
      <c r="E369" s="120"/>
      <c r="F369" s="148"/>
      <c r="G369" s="170"/>
      <c r="H369" s="389"/>
    </row>
    <row r="370" spans="1:8" s="7" customFormat="1" x14ac:dyDescent="0.2">
      <c r="A370" s="85">
        <v>65</v>
      </c>
      <c r="B370" s="96"/>
      <c r="C370" s="30" t="s">
        <v>449</v>
      </c>
      <c r="D370" s="36"/>
      <c r="E370" s="131" t="s">
        <v>450</v>
      </c>
      <c r="F370" s="164"/>
      <c r="G370" s="79" t="s">
        <v>32</v>
      </c>
      <c r="H370" s="393">
        <f>H371</f>
        <v>18.3</v>
      </c>
    </row>
    <row r="371" spans="1:8" s="7" customFormat="1" x14ac:dyDescent="0.2">
      <c r="A371" s="85"/>
      <c r="B371" s="96"/>
      <c r="C371" s="2"/>
      <c r="D371" s="77" t="s">
        <v>451</v>
      </c>
      <c r="E371" s="113" t="s">
        <v>452</v>
      </c>
      <c r="F371" s="165"/>
      <c r="G371" s="80" t="s">
        <v>32</v>
      </c>
      <c r="H371" s="394">
        <f>F373</f>
        <v>18.3</v>
      </c>
    </row>
    <row r="372" spans="1:8" s="7" customFormat="1" x14ac:dyDescent="0.2">
      <c r="A372" s="85"/>
      <c r="B372" s="96"/>
      <c r="C372" s="2"/>
      <c r="D372" s="77"/>
      <c r="E372" s="113" t="s">
        <v>453</v>
      </c>
      <c r="F372" s="165"/>
      <c r="G372" s="80"/>
      <c r="H372" s="394"/>
    </row>
    <row r="373" spans="1:8" s="7" customFormat="1" ht="13.5" x14ac:dyDescent="0.2">
      <c r="A373" s="85"/>
      <c r="B373" s="96"/>
      <c r="C373" s="2"/>
      <c r="D373" s="1"/>
      <c r="E373" s="128" t="s">
        <v>454</v>
      </c>
      <c r="F373" s="148">
        <v>18.3</v>
      </c>
      <c r="G373" s="188"/>
      <c r="H373" s="390"/>
    </row>
    <row r="374" spans="1:8" s="7" customFormat="1" ht="13.5" x14ac:dyDescent="0.2">
      <c r="A374" s="85"/>
      <c r="B374" s="96"/>
      <c r="C374" s="2"/>
      <c r="D374" s="1"/>
      <c r="E374" s="120"/>
      <c r="F374" s="148"/>
      <c r="G374" s="170"/>
      <c r="H374" s="389"/>
    </row>
    <row r="375" spans="1:8" s="7" customFormat="1" x14ac:dyDescent="0.2">
      <c r="A375" s="85">
        <v>66</v>
      </c>
      <c r="B375" s="96"/>
      <c r="C375" s="30" t="s">
        <v>456</v>
      </c>
      <c r="D375" s="36"/>
      <c r="E375" s="131" t="s">
        <v>457</v>
      </c>
      <c r="F375" s="164"/>
      <c r="G375" s="79" t="s">
        <v>32</v>
      </c>
      <c r="H375" s="379">
        <f>H376</f>
        <v>19.055</v>
      </c>
    </row>
    <row r="376" spans="1:8" s="7" customFormat="1" x14ac:dyDescent="0.2">
      <c r="A376" s="85"/>
      <c r="B376" s="96"/>
      <c r="C376" s="30"/>
      <c r="D376" s="77" t="s">
        <v>458</v>
      </c>
      <c r="E376" s="113" t="s">
        <v>459</v>
      </c>
      <c r="F376" s="165"/>
      <c r="G376" s="80" t="s">
        <v>32</v>
      </c>
      <c r="H376" s="386">
        <f>SUM(F378:F379)</f>
        <v>19.055</v>
      </c>
    </row>
    <row r="377" spans="1:8" s="7" customFormat="1" ht="13.5" x14ac:dyDescent="0.2">
      <c r="A377" s="85"/>
      <c r="B377" s="96"/>
      <c r="C377" s="2"/>
      <c r="D377" s="1"/>
      <c r="E377" s="120" t="s">
        <v>460</v>
      </c>
      <c r="F377" s="147"/>
      <c r="G377" s="146"/>
      <c r="H377" s="387"/>
    </row>
    <row r="378" spans="1:8" s="7" customFormat="1" ht="13.5" x14ac:dyDescent="0.2">
      <c r="A378" s="85"/>
      <c r="B378" s="96"/>
      <c r="C378" s="2"/>
      <c r="D378" s="1"/>
      <c r="E378" s="120" t="s">
        <v>461</v>
      </c>
      <c r="F378" s="148">
        <v>0.99</v>
      </c>
      <c r="G378" s="170"/>
      <c r="H378" s="389"/>
    </row>
    <row r="379" spans="1:8" s="7" customFormat="1" ht="13.5" x14ac:dyDescent="0.2">
      <c r="A379" s="85"/>
      <c r="B379" s="96"/>
      <c r="C379" s="2"/>
      <c r="D379" s="1"/>
      <c r="E379" s="120" t="s">
        <v>462</v>
      </c>
      <c r="F379" s="147">
        <v>18.065000000000001</v>
      </c>
      <c r="G379" s="186"/>
      <c r="H379" s="388"/>
    </row>
    <row r="380" spans="1:8" s="7" customFormat="1" ht="13.5" x14ac:dyDescent="0.2">
      <c r="A380" s="85"/>
      <c r="B380" s="96"/>
      <c r="C380" s="2"/>
      <c r="D380" s="1"/>
      <c r="E380" s="120"/>
      <c r="F380" s="147"/>
      <c r="G380" s="186"/>
      <c r="H380" s="388"/>
    </row>
    <row r="381" spans="1:8" s="7" customFormat="1" x14ac:dyDescent="0.2">
      <c r="A381" s="85">
        <v>67</v>
      </c>
      <c r="B381" s="96"/>
      <c r="C381" s="2" t="s">
        <v>52</v>
      </c>
      <c r="D381" s="54" t="s">
        <v>22</v>
      </c>
      <c r="E381" s="116" t="s">
        <v>11</v>
      </c>
      <c r="F381" s="132"/>
      <c r="G381" s="3" t="s">
        <v>32</v>
      </c>
      <c r="H381" s="379">
        <f>SUM(F383:F384)</f>
        <v>67.81</v>
      </c>
    </row>
    <row r="382" spans="1:8" s="7" customFormat="1" x14ac:dyDescent="0.2">
      <c r="A382" s="85"/>
      <c r="B382" s="96"/>
      <c r="C382" s="2"/>
      <c r="D382" s="1"/>
      <c r="E382" s="117" t="s">
        <v>469</v>
      </c>
      <c r="F382" s="158"/>
      <c r="G382" s="3"/>
      <c r="H382" s="395"/>
    </row>
    <row r="383" spans="1:8" s="7" customFormat="1" x14ac:dyDescent="0.2">
      <c r="A383" s="85"/>
      <c r="B383" s="96"/>
      <c r="C383" s="2"/>
      <c r="D383" s="1"/>
      <c r="E383" s="117" t="s">
        <v>470</v>
      </c>
      <c r="F383" s="158">
        <v>49.51</v>
      </c>
      <c r="G383" s="3"/>
      <c r="H383" s="395"/>
    </row>
    <row r="384" spans="1:8" s="7" customFormat="1" x14ac:dyDescent="0.2">
      <c r="A384" s="85"/>
      <c r="B384" s="96"/>
      <c r="C384" s="2"/>
      <c r="D384" s="1"/>
      <c r="E384" s="117" t="s">
        <v>471</v>
      </c>
      <c r="F384" s="158">
        <v>18.3</v>
      </c>
      <c r="G384" s="3"/>
      <c r="H384" s="395"/>
    </row>
    <row r="385" spans="1:8" s="7" customFormat="1" x14ac:dyDescent="0.2">
      <c r="A385" s="85"/>
      <c r="B385" s="96"/>
      <c r="C385" s="2"/>
      <c r="D385" s="1"/>
      <c r="E385" s="116"/>
      <c r="F385" s="132"/>
      <c r="G385" s="3"/>
      <c r="H385" s="395"/>
    </row>
    <row r="386" spans="1:8" s="7" customFormat="1" x14ac:dyDescent="0.2">
      <c r="A386" s="85">
        <v>68</v>
      </c>
      <c r="B386" s="96"/>
      <c r="C386" s="2" t="s">
        <v>99</v>
      </c>
      <c r="D386" s="1"/>
      <c r="E386" s="116" t="s">
        <v>463</v>
      </c>
      <c r="F386" s="132"/>
      <c r="G386" s="3" t="s">
        <v>32</v>
      </c>
      <c r="H386" s="379">
        <f>H387</f>
        <v>67.81</v>
      </c>
    </row>
    <row r="387" spans="1:8" s="7" customFormat="1" x14ac:dyDescent="0.2">
      <c r="A387" s="85"/>
      <c r="B387" s="96"/>
      <c r="C387" s="2"/>
      <c r="D387" s="31" t="s">
        <v>100</v>
      </c>
      <c r="E387" s="117" t="s">
        <v>464</v>
      </c>
      <c r="F387" s="133"/>
      <c r="G387" s="33" t="s">
        <v>32</v>
      </c>
      <c r="H387" s="380">
        <f>F388</f>
        <v>67.81</v>
      </c>
    </row>
    <row r="388" spans="1:8" s="7" customFormat="1" x14ac:dyDescent="0.2">
      <c r="A388" s="85"/>
      <c r="B388" s="96"/>
      <c r="C388" s="2"/>
      <c r="D388" s="1"/>
      <c r="E388" s="117" t="s">
        <v>472</v>
      </c>
      <c r="F388" s="158">
        <v>67.81</v>
      </c>
      <c r="G388" s="3"/>
      <c r="H388" s="395"/>
    </row>
    <row r="389" spans="1:8" s="7" customFormat="1" x14ac:dyDescent="0.2">
      <c r="A389" s="85"/>
      <c r="B389" s="96"/>
      <c r="C389" s="2"/>
      <c r="D389" s="1"/>
      <c r="E389" s="117"/>
      <c r="F389" s="158"/>
      <c r="G389" s="3"/>
      <c r="H389" s="395"/>
    </row>
    <row r="390" spans="1:8" s="7" customFormat="1" x14ac:dyDescent="0.2">
      <c r="A390" s="85">
        <v>69</v>
      </c>
      <c r="B390" s="96"/>
      <c r="C390" s="2" t="s">
        <v>465</v>
      </c>
      <c r="D390" s="31"/>
      <c r="E390" s="116" t="s">
        <v>466</v>
      </c>
      <c r="F390" s="133"/>
      <c r="G390" s="3" t="s">
        <v>45</v>
      </c>
      <c r="H390" s="379">
        <f>H391</f>
        <v>3.25</v>
      </c>
    </row>
    <row r="391" spans="1:8" s="7" customFormat="1" x14ac:dyDescent="0.2">
      <c r="A391" s="85"/>
      <c r="B391" s="96"/>
      <c r="C391" s="2"/>
      <c r="D391" s="31" t="s">
        <v>467</v>
      </c>
      <c r="E391" s="117" t="s">
        <v>468</v>
      </c>
      <c r="F391" s="133"/>
      <c r="G391" s="33" t="s">
        <v>45</v>
      </c>
      <c r="H391" s="380">
        <f>F397</f>
        <v>3.25</v>
      </c>
    </row>
    <row r="392" spans="1:8" s="7" customFormat="1" ht="13.5" x14ac:dyDescent="0.2">
      <c r="A392" s="85"/>
      <c r="B392" s="96"/>
      <c r="C392" s="2"/>
      <c r="D392" s="31"/>
      <c r="E392" s="128" t="s">
        <v>473</v>
      </c>
      <c r="F392" s="148">
        <v>1.6</v>
      </c>
      <c r="G392" s="188"/>
      <c r="H392" s="390"/>
    </row>
    <row r="393" spans="1:8" s="7" customFormat="1" ht="13.5" x14ac:dyDescent="0.2">
      <c r="A393" s="85"/>
      <c r="B393" s="96"/>
      <c r="C393" s="2"/>
      <c r="D393" s="1"/>
      <c r="E393" s="120" t="s">
        <v>474</v>
      </c>
      <c r="F393" s="148">
        <v>0</v>
      </c>
      <c r="G393" s="186"/>
      <c r="H393" s="388"/>
    </row>
    <row r="394" spans="1:8" s="7" customFormat="1" ht="13.5" x14ac:dyDescent="0.2">
      <c r="A394" s="85"/>
      <c r="B394" s="96"/>
      <c r="C394" s="2"/>
      <c r="D394" s="1"/>
      <c r="E394" s="120" t="s">
        <v>475</v>
      </c>
      <c r="F394" s="148">
        <v>0</v>
      </c>
      <c r="G394" s="186"/>
      <c r="H394" s="388"/>
    </row>
    <row r="395" spans="1:8" s="7" customFormat="1" ht="13.5" x14ac:dyDescent="0.2">
      <c r="A395" s="85"/>
      <c r="B395" s="96"/>
      <c r="C395" s="2"/>
      <c r="D395" s="1"/>
      <c r="E395" s="120" t="s">
        <v>476</v>
      </c>
      <c r="F395" s="148">
        <v>1.1000000000000001</v>
      </c>
      <c r="G395" s="186"/>
      <c r="H395" s="388"/>
    </row>
    <row r="396" spans="1:8" s="7" customFormat="1" ht="13.5" x14ac:dyDescent="0.2">
      <c r="A396" s="85"/>
      <c r="B396" s="96"/>
      <c r="C396" s="2"/>
      <c r="D396" s="1"/>
      <c r="E396" s="120" t="s">
        <v>477</v>
      </c>
      <c r="F396" s="148">
        <v>0.55000000000000004</v>
      </c>
      <c r="G396" s="186"/>
      <c r="H396" s="388"/>
    </row>
    <row r="397" spans="1:8" s="7" customFormat="1" ht="13.5" x14ac:dyDescent="0.2">
      <c r="A397" s="85"/>
      <c r="B397" s="96"/>
      <c r="C397" s="2"/>
      <c r="D397" s="1"/>
      <c r="E397" s="120" t="s">
        <v>74</v>
      </c>
      <c r="F397" s="148">
        <f>SUM(F392:F396)</f>
        <v>3.25</v>
      </c>
      <c r="G397" s="170"/>
      <c r="H397" s="389"/>
    </row>
    <row r="398" spans="1:8" s="7" customFormat="1" ht="13.5" x14ac:dyDescent="0.2">
      <c r="A398" s="85"/>
      <c r="B398" s="96"/>
      <c r="C398" s="2"/>
      <c r="D398" s="1"/>
      <c r="E398" s="120"/>
      <c r="F398" s="146"/>
      <c r="G398" s="186"/>
      <c r="H398" s="388"/>
    </row>
    <row r="399" spans="1:8" s="7" customFormat="1" x14ac:dyDescent="0.2">
      <c r="A399" s="85"/>
      <c r="B399" s="96"/>
      <c r="C399" s="2"/>
      <c r="D399" s="1"/>
      <c r="E399" s="117"/>
      <c r="F399" s="158"/>
      <c r="G399" s="3"/>
      <c r="H399" s="380"/>
    </row>
    <row r="400" spans="1:8" s="7" customFormat="1" x14ac:dyDescent="0.2">
      <c r="A400" s="85"/>
      <c r="B400" s="32" t="s">
        <v>330</v>
      </c>
      <c r="C400" s="32"/>
      <c r="D400" s="34"/>
      <c r="E400" s="45" t="s">
        <v>331</v>
      </c>
      <c r="F400" s="158"/>
      <c r="G400" s="3"/>
      <c r="H400" s="395"/>
    </row>
    <row r="401" spans="1:8" s="7" customFormat="1" x14ac:dyDescent="0.2">
      <c r="A401" s="85"/>
      <c r="B401" s="32"/>
      <c r="C401" s="32"/>
      <c r="D401" s="34"/>
      <c r="E401" s="45"/>
      <c r="F401" s="158"/>
      <c r="G401" s="3"/>
      <c r="H401" s="395"/>
    </row>
    <row r="402" spans="1:8" s="7" customFormat="1" x14ac:dyDescent="0.2">
      <c r="A402" s="85">
        <v>70</v>
      </c>
      <c r="B402" s="32"/>
      <c r="C402" s="2" t="s">
        <v>332</v>
      </c>
      <c r="D402" s="1"/>
      <c r="E402" s="116" t="s">
        <v>333</v>
      </c>
      <c r="F402" s="132"/>
      <c r="G402" s="3" t="s">
        <v>23</v>
      </c>
      <c r="H402" s="379">
        <f>H403</f>
        <v>3</v>
      </c>
    </row>
    <row r="403" spans="1:8" s="7" customFormat="1" ht="25.5" x14ac:dyDescent="0.2">
      <c r="A403" s="85"/>
      <c r="B403" s="32"/>
      <c r="C403" s="32"/>
      <c r="D403" s="31" t="s">
        <v>334</v>
      </c>
      <c r="E403" s="117" t="s">
        <v>335</v>
      </c>
      <c r="F403" s="133"/>
      <c r="G403" s="33" t="s">
        <v>23</v>
      </c>
      <c r="H403" s="380">
        <f>F404</f>
        <v>3</v>
      </c>
    </row>
    <row r="404" spans="1:8" s="7" customFormat="1" x14ac:dyDescent="0.2">
      <c r="A404" s="85"/>
      <c r="B404" s="32"/>
      <c r="C404" s="32"/>
      <c r="D404" s="31"/>
      <c r="E404" s="117" t="s">
        <v>336</v>
      </c>
      <c r="F404" s="158">
        <v>3</v>
      </c>
      <c r="G404" s="33"/>
      <c r="H404" s="395"/>
    </row>
    <row r="405" spans="1:8" s="7" customFormat="1" x14ac:dyDescent="0.2">
      <c r="A405" s="85"/>
      <c r="B405" s="96"/>
      <c r="C405" s="2"/>
      <c r="D405" s="1"/>
      <c r="E405" s="117"/>
      <c r="F405" s="158"/>
      <c r="G405" s="3"/>
      <c r="H405" s="380"/>
    </row>
    <row r="406" spans="1:8" s="7" customFormat="1" x14ac:dyDescent="0.2">
      <c r="A406" s="85"/>
      <c r="B406" s="96"/>
      <c r="C406" s="2"/>
      <c r="D406" s="1"/>
      <c r="E406" s="117"/>
      <c r="F406" s="158"/>
      <c r="G406" s="3"/>
      <c r="H406" s="380"/>
    </row>
    <row r="407" spans="1:8" s="7" customFormat="1" x14ac:dyDescent="0.2">
      <c r="A407" s="85"/>
      <c r="B407" s="32" t="s">
        <v>327</v>
      </c>
      <c r="C407" s="32"/>
      <c r="D407" s="34"/>
      <c r="E407" s="45" t="s">
        <v>328</v>
      </c>
      <c r="F407" s="132"/>
      <c r="G407" s="3"/>
      <c r="H407" s="395"/>
    </row>
    <row r="408" spans="1:8" s="7" customFormat="1" x14ac:dyDescent="0.2">
      <c r="A408" s="85"/>
      <c r="B408" s="32"/>
      <c r="C408" s="32"/>
      <c r="D408" s="34"/>
      <c r="E408" s="45"/>
      <c r="F408" s="132"/>
      <c r="G408" s="3"/>
      <c r="H408" s="395"/>
    </row>
    <row r="409" spans="1:8" s="7" customFormat="1" x14ac:dyDescent="0.2">
      <c r="A409" s="85">
        <v>71</v>
      </c>
      <c r="B409" s="32"/>
      <c r="C409" s="2" t="s">
        <v>54</v>
      </c>
      <c r="D409" s="1"/>
      <c r="E409" s="116" t="s">
        <v>41</v>
      </c>
      <c r="F409" s="132"/>
      <c r="G409" s="3" t="s">
        <v>32</v>
      </c>
      <c r="H409" s="379">
        <f>H410</f>
        <v>78</v>
      </c>
    </row>
    <row r="410" spans="1:8" s="7" customFormat="1" x14ac:dyDescent="0.2">
      <c r="A410" s="85"/>
      <c r="B410" s="32"/>
      <c r="C410" s="32"/>
      <c r="D410" s="31" t="s">
        <v>55</v>
      </c>
      <c r="E410" s="117" t="s">
        <v>329</v>
      </c>
      <c r="F410" s="133"/>
      <c r="G410" s="71" t="s">
        <v>32</v>
      </c>
      <c r="H410" s="380">
        <f>F411</f>
        <v>78</v>
      </c>
    </row>
    <row r="411" spans="1:8" s="7" customFormat="1" x14ac:dyDescent="0.2">
      <c r="A411" s="85"/>
      <c r="B411" s="32"/>
      <c r="C411" s="32"/>
      <c r="D411" s="34"/>
      <c r="E411" s="113" t="s">
        <v>455</v>
      </c>
      <c r="F411" s="158">
        <v>78</v>
      </c>
      <c r="G411" s="3"/>
      <c r="H411" s="395"/>
    </row>
    <row r="412" spans="1:8" s="7" customFormat="1" ht="13.5" x14ac:dyDescent="0.2">
      <c r="A412" s="85"/>
      <c r="B412" s="72"/>
      <c r="C412" s="2"/>
      <c r="D412" s="1"/>
      <c r="E412" s="134"/>
      <c r="F412" s="170"/>
      <c r="G412" s="170"/>
      <c r="H412" s="389"/>
    </row>
    <row r="413" spans="1:8" s="7" customFormat="1" x14ac:dyDescent="0.2">
      <c r="A413" s="85">
        <v>72</v>
      </c>
      <c r="B413" s="64"/>
      <c r="C413" s="2" t="s">
        <v>58</v>
      </c>
      <c r="D413" s="1"/>
      <c r="E413" s="116" t="s">
        <v>49</v>
      </c>
      <c r="F413" s="132"/>
      <c r="G413" s="3" t="s">
        <v>32</v>
      </c>
      <c r="H413" s="401">
        <f>H414</f>
        <v>18.3</v>
      </c>
    </row>
    <row r="414" spans="1:8" s="7" customFormat="1" x14ac:dyDescent="0.2">
      <c r="A414" s="85"/>
      <c r="B414" s="73"/>
      <c r="C414" s="51"/>
      <c r="D414" s="31" t="s">
        <v>59</v>
      </c>
      <c r="E414" s="117" t="s">
        <v>50</v>
      </c>
      <c r="F414" s="133"/>
      <c r="G414" s="71" t="s">
        <v>32</v>
      </c>
      <c r="H414" s="402">
        <f>F415</f>
        <v>18.3</v>
      </c>
    </row>
    <row r="415" spans="1:8" s="7" customFormat="1" x14ac:dyDescent="0.2">
      <c r="A415" s="85"/>
      <c r="B415" s="59"/>
      <c r="C415" s="60"/>
      <c r="D415" s="61"/>
      <c r="E415" s="135">
        <v>18.3</v>
      </c>
      <c r="F415" s="171">
        <v>18.3</v>
      </c>
      <c r="G415" s="58"/>
      <c r="H415" s="403"/>
    </row>
    <row r="416" spans="1:8" s="7" customFormat="1" x14ac:dyDescent="0.2">
      <c r="A416" s="85"/>
      <c r="B416" s="96"/>
      <c r="C416" s="2"/>
      <c r="D416" s="1"/>
      <c r="E416" s="117"/>
      <c r="F416" s="158"/>
      <c r="G416" s="3"/>
      <c r="H416" s="380"/>
    </row>
    <row r="417" spans="1:8" s="7" customFormat="1" x14ac:dyDescent="0.2">
      <c r="A417" s="85"/>
      <c r="B417" s="96"/>
      <c r="C417" s="2"/>
      <c r="D417" s="1"/>
      <c r="E417" s="117"/>
      <c r="F417" s="158"/>
      <c r="G417" s="3"/>
      <c r="H417" s="380"/>
    </row>
    <row r="418" spans="1:8" s="7" customFormat="1" x14ac:dyDescent="0.2">
      <c r="A418" s="85"/>
      <c r="B418" s="32" t="s">
        <v>318</v>
      </c>
      <c r="C418" s="32"/>
      <c r="D418" s="34"/>
      <c r="E418" s="45" t="s">
        <v>319</v>
      </c>
      <c r="F418" s="171"/>
      <c r="G418" s="58"/>
      <c r="H418" s="403"/>
    </row>
    <row r="419" spans="1:8" s="7" customFormat="1" x14ac:dyDescent="0.2">
      <c r="A419" s="85"/>
      <c r="B419" s="32"/>
      <c r="C419" s="32"/>
      <c r="D419" s="34"/>
      <c r="E419" s="45"/>
      <c r="F419" s="171"/>
      <c r="G419" s="58"/>
      <c r="H419" s="403"/>
    </row>
    <row r="420" spans="1:8" s="7" customFormat="1" x14ac:dyDescent="0.2">
      <c r="A420" s="85">
        <v>73</v>
      </c>
      <c r="B420" s="32"/>
      <c r="C420" s="2" t="s">
        <v>478</v>
      </c>
      <c r="D420" s="1"/>
      <c r="E420" s="116" t="s">
        <v>479</v>
      </c>
      <c r="F420" s="132"/>
      <c r="G420" s="3" t="s">
        <v>45</v>
      </c>
      <c r="H420" s="401">
        <v>25</v>
      </c>
    </row>
    <row r="421" spans="1:8" s="7" customFormat="1" x14ac:dyDescent="0.2">
      <c r="A421" s="85"/>
      <c r="B421" s="32"/>
      <c r="C421" s="54"/>
      <c r="D421" s="31" t="s">
        <v>480</v>
      </c>
      <c r="E421" s="117" t="s">
        <v>481</v>
      </c>
      <c r="F421" s="133"/>
      <c r="G421" s="33" t="s">
        <v>45</v>
      </c>
      <c r="H421" s="403">
        <f>F422</f>
        <v>25</v>
      </c>
    </row>
    <row r="422" spans="1:8" s="7" customFormat="1" x14ac:dyDescent="0.2">
      <c r="A422" s="85"/>
      <c r="B422" s="32"/>
      <c r="C422" s="32"/>
      <c r="D422" s="34"/>
      <c r="E422" s="120" t="s">
        <v>482</v>
      </c>
      <c r="F422" s="171">
        <v>25</v>
      </c>
      <c r="G422" s="58"/>
      <c r="H422" s="403"/>
    </row>
    <row r="423" spans="1:8" s="7" customFormat="1" x14ac:dyDescent="0.2">
      <c r="A423" s="85"/>
      <c r="B423" s="59"/>
      <c r="C423" s="60"/>
      <c r="D423" s="61"/>
      <c r="E423" s="135"/>
      <c r="F423" s="171"/>
      <c r="G423" s="58"/>
      <c r="H423" s="403"/>
    </row>
    <row r="424" spans="1:8" s="7" customFormat="1" x14ac:dyDescent="0.2">
      <c r="A424" s="85">
        <v>74</v>
      </c>
      <c r="B424" s="59"/>
      <c r="C424" s="2" t="s">
        <v>139</v>
      </c>
      <c r="D424" s="1"/>
      <c r="E424" s="116" t="s">
        <v>140</v>
      </c>
      <c r="F424" s="132"/>
      <c r="G424" s="3" t="s">
        <v>32</v>
      </c>
      <c r="H424" s="401">
        <f>H425</f>
        <v>226.8</v>
      </c>
    </row>
    <row r="425" spans="1:8" s="7" customFormat="1" x14ac:dyDescent="0.2">
      <c r="A425" s="85"/>
      <c r="B425" s="59"/>
      <c r="C425" s="60"/>
      <c r="D425" s="31" t="s">
        <v>141</v>
      </c>
      <c r="E425" s="117" t="s">
        <v>142</v>
      </c>
      <c r="F425" s="133"/>
      <c r="G425" s="33" t="s">
        <v>32</v>
      </c>
      <c r="H425" s="403">
        <f>F426</f>
        <v>226.8</v>
      </c>
    </row>
    <row r="426" spans="1:8" s="7" customFormat="1" x14ac:dyDescent="0.2">
      <c r="A426" s="85"/>
      <c r="B426" s="59"/>
      <c r="C426" s="60"/>
      <c r="D426" s="31"/>
      <c r="E426" s="117" t="s">
        <v>493</v>
      </c>
      <c r="F426" s="158">
        <v>226.8</v>
      </c>
      <c r="G426" s="33"/>
      <c r="H426" s="403"/>
    </row>
    <row r="427" spans="1:8" s="7" customFormat="1" x14ac:dyDescent="0.2">
      <c r="A427" s="85"/>
      <c r="B427" s="96"/>
      <c r="C427" s="2"/>
      <c r="D427" s="1"/>
      <c r="E427" s="117" t="s">
        <v>339</v>
      </c>
      <c r="F427" s="158"/>
      <c r="G427" s="3"/>
      <c r="H427" s="380"/>
    </row>
    <row r="428" spans="1:8" s="7" customFormat="1" x14ac:dyDescent="0.2">
      <c r="A428" s="85"/>
      <c r="B428" s="96"/>
      <c r="C428" s="2"/>
      <c r="D428" s="1"/>
      <c r="E428" s="117"/>
      <c r="F428" s="158"/>
      <c r="G428" s="3"/>
      <c r="H428" s="380"/>
    </row>
    <row r="429" spans="1:8" s="7" customFormat="1" x14ac:dyDescent="0.2">
      <c r="A429" s="85">
        <v>75</v>
      </c>
      <c r="B429" s="96"/>
      <c r="C429" s="38" t="s">
        <v>488</v>
      </c>
      <c r="D429" s="1"/>
      <c r="E429" s="136" t="s">
        <v>489</v>
      </c>
      <c r="F429" s="172"/>
      <c r="G429" s="81" t="s">
        <v>72</v>
      </c>
      <c r="H429" s="379">
        <f>H430</f>
        <v>0.91</v>
      </c>
    </row>
    <row r="430" spans="1:8" s="7" customFormat="1" x14ac:dyDescent="0.2">
      <c r="A430" s="85"/>
      <c r="B430" s="96"/>
      <c r="C430" s="2"/>
      <c r="D430" s="55" t="s">
        <v>490</v>
      </c>
      <c r="E430" s="127" t="s">
        <v>491</v>
      </c>
      <c r="F430" s="159"/>
      <c r="G430" s="82" t="s">
        <v>72</v>
      </c>
      <c r="H430" s="380">
        <f>F431</f>
        <v>0.91</v>
      </c>
    </row>
    <row r="431" spans="1:8" s="7" customFormat="1" x14ac:dyDescent="0.2">
      <c r="A431" s="85"/>
      <c r="B431" s="96"/>
      <c r="C431" s="2"/>
      <c r="D431" s="55"/>
      <c r="E431" s="127" t="s">
        <v>492</v>
      </c>
      <c r="F431" s="159">
        <v>0.91</v>
      </c>
      <c r="G431" s="82"/>
      <c r="H431" s="380"/>
    </row>
    <row r="432" spans="1:8" s="7" customFormat="1" x14ac:dyDescent="0.2">
      <c r="A432" s="85"/>
      <c r="B432" s="96"/>
      <c r="C432" s="2"/>
      <c r="D432" s="1"/>
      <c r="E432" s="117"/>
      <c r="F432" s="158"/>
      <c r="G432" s="3"/>
      <c r="H432" s="380"/>
    </row>
    <row r="433" spans="1:8" s="7" customFormat="1" x14ac:dyDescent="0.2">
      <c r="A433" s="85">
        <v>76</v>
      </c>
      <c r="B433" s="96"/>
      <c r="C433" s="38" t="s">
        <v>483</v>
      </c>
      <c r="D433" s="1"/>
      <c r="E433" s="136" t="s">
        <v>484</v>
      </c>
      <c r="F433" s="172"/>
      <c r="G433" s="81" t="s">
        <v>72</v>
      </c>
      <c r="H433" s="379">
        <f>H434</f>
        <v>0.33</v>
      </c>
    </row>
    <row r="434" spans="1:8" s="7" customFormat="1" x14ac:dyDescent="0.2">
      <c r="A434" s="85"/>
      <c r="B434" s="96"/>
      <c r="C434" s="2"/>
      <c r="D434" s="55" t="s">
        <v>486</v>
      </c>
      <c r="E434" s="127" t="s">
        <v>487</v>
      </c>
      <c r="F434" s="159"/>
      <c r="G434" s="82" t="s">
        <v>72</v>
      </c>
      <c r="H434" s="380">
        <f>F435</f>
        <v>0.33</v>
      </c>
    </row>
    <row r="435" spans="1:8" s="7" customFormat="1" x14ac:dyDescent="0.2">
      <c r="A435" s="85"/>
      <c r="B435" s="96"/>
      <c r="C435" s="2"/>
      <c r="D435" s="1"/>
      <c r="E435" s="117" t="s">
        <v>485</v>
      </c>
      <c r="F435" s="158">
        <v>0.33</v>
      </c>
      <c r="G435" s="3"/>
      <c r="H435" s="380"/>
    </row>
    <row r="436" spans="1:8" s="7" customFormat="1" x14ac:dyDescent="0.2">
      <c r="A436" s="85"/>
      <c r="B436" s="96"/>
      <c r="C436" s="2"/>
      <c r="D436" s="1"/>
      <c r="E436" s="117"/>
      <c r="F436" s="158"/>
      <c r="G436" s="3"/>
      <c r="H436" s="380"/>
    </row>
    <row r="437" spans="1:8" s="7" customFormat="1" x14ac:dyDescent="0.2">
      <c r="A437" s="85">
        <v>77</v>
      </c>
      <c r="B437" s="96"/>
      <c r="C437" s="38" t="s">
        <v>143</v>
      </c>
      <c r="D437" s="1"/>
      <c r="E437" s="136" t="s">
        <v>144</v>
      </c>
      <c r="F437" s="172"/>
      <c r="G437" s="81" t="s">
        <v>23</v>
      </c>
      <c r="H437" s="379">
        <f>H438</f>
        <v>2</v>
      </c>
    </row>
    <row r="438" spans="1:8" s="7" customFormat="1" x14ac:dyDescent="0.2">
      <c r="A438" s="85"/>
      <c r="B438" s="96"/>
      <c r="C438" s="54"/>
      <c r="D438" s="55" t="s">
        <v>145</v>
      </c>
      <c r="E438" s="127" t="s">
        <v>146</v>
      </c>
      <c r="F438" s="159"/>
      <c r="G438" s="82" t="s">
        <v>23</v>
      </c>
      <c r="H438" s="380">
        <f>F439</f>
        <v>2</v>
      </c>
    </row>
    <row r="439" spans="1:8" s="7" customFormat="1" x14ac:dyDescent="0.2">
      <c r="A439" s="85"/>
      <c r="B439" s="96"/>
      <c r="C439" s="2"/>
      <c r="D439" s="1"/>
      <c r="E439" s="117" t="s">
        <v>494</v>
      </c>
      <c r="F439" s="158">
        <v>2</v>
      </c>
      <c r="G439" s="3"/>
      <c r="H439" s="380"/>
    </row>
    <row r="440" spans="1:8" s="7" customFormat="1" x14ac:dyDescent="0.2">
      <c r="A440" s="85"/>
      <c r="B440" s="96"/>
      <c r="C440" s="2"/>
      <c r="D440" s="1"/>
      <c r="E440" s="117"/>
      <c r="F440" s="158"/>
      <c r="G440" s="3"/>
      <c r="H440" s="380"/>
    </row>
    <row r="441" spans="1:8" s="7" customFormat="1" x14ac:dyDescent="0.2">
      <c r="A441" s="85">
        <v>78</v>
      </c>
      <c r="B441" s="96"/>
      <c r="C441" s="38" t="s">
        <v>495</v>
      </c>
      <c r="D441" s="83"/>
      <c r="E441" s="136" t="s">
        <v>496</v>
      </c>
      <c r="F441" s="172"/>
      <c r="G441" s="81" t="s">
        <v>23</v>
      </c>
      <c r="H441" s="379">
        <f>H442</f>
        <v>1</v>
      </c>
    </row>
    <row r="442" spans="1:8" s="7" customFormat="1" x14ac:dyDescent="0.2">
      <c r="A442" s="85"/>
      <c r="B442" s="96"/>
      <c r="C442" s="2"/>
      <c r="D442" s="55" t="s">
        <v>497</v>
      </c>
      <c r="E442" s="127" t="s">
        <v>498</v>
      </c>
      <c r="F442" s="159"/>
      <c r="G442" s="82" t="s">
        <v>23</v>
      </c>
      <c r="H442" s="380">
        <f>F443</f>
        <v>1</v>
      </c>
    </row>
    <row r="443" spans="1:8" s="7" customFormat="1" x14ac:dyDescent="0.2">
      <c r="A443" s="85"/>
      <c r="B443" s="96"/>
      <c r="C443" s="2"/>
      <c r="D443" s="1"/>
      <c r="E443" s="117" t="s">
        <v>499</v>
      </c>
      <c r="F443" s="158">
        <v>1</v>
      </c>
      <c r="G443" s="3"/>
      <c r="H443" s="380"/>
    </row>
    <row r="444" spans="1:8" s="7" customFormat="1" x14ac:dyDescent="0.2">
      <c r="A444" s="85"/>
      <c r="B444" s="96"/>
      <c r="C444" s="2"/>
      <c r="D444" s="1"/>
      <c r="E444" s="117"/>
      <c r="F444" s="158"/>
      <c r="G444" s="3"/>
      <c r="H444" s="380"/>
    </row>
    <row r="445" spans="1:8" s="7" customFormat="1" x14ac:dyDescent="0.2">
      <c r="A445" s="85">
        <v>79</v>
      </c>
      <c r="B445" s="96"/>
      <c r="C445" s="38" t="s">
        <v>156</v>
      </c>
      <c r="D445" s="1"/>
      <c r="E445" s="136" t="s">
        <v>157</v>
      </c>
      <c r="F445" s="172"/>
      <c r="G445" s="197" t="s">
        <v>45</v>
      </c>
      <c r="H445" s="379">
        <f>H446</f>
        <v>25</v>
      </c>
    </row>
    <row r="446" spans="1:8" s="7" customFormat="1" x14ac:dyDescent="0.2">
      <c r="A446" s="85"/>
      <c r="B446" s="96"/>
      <c r="C446" s="38"/>
      <c r="D446" s="55" t="s">
        <v>158</v>
      </c>
      <c r="E446" s="127" t="s">
        <v>159</v>
      </c>
      <c r="F446" s="159"/>
      <c r="G446" s="198" t="s">
        <v>45</v>
      </c>
      <c r="H446" s="380">
        <f>F447</f>
        <v>25</v>
      </c>
    </row>
    <row r="447" spans="1:8" s="7" customFormat="1" x14ac:dyDescent="0.2">
      <c r="A447" s="85"/>
      <c r="B447" s="96"/>
      <c r="C447" s="38"/>
      <c r="D447" s="1"/>
      <c r="E447" s="117" t="s">
        <v>500</v>
      </c>
      <c r="F447" s="158">
        <v>25</v>
      </c>
      <c r="G447" s="56"/>
      <c r="H447" s="380"/>
    </row>
    <row r="448" spans="1:8" s="7" customFormat="1" x14ac:dyDescent="0.2">
      <c r="A448" s="85"/>
      <c r="B448" s="96"/>
      <c r="C448" s="2"/>
      <c r="D448" s="1"/>
      <c r="E448" s="117"/>
      <c r="F448" s="158"/>
      <c r="G448" s="3"/>
      <c r="H448" s="380"/>
    </row>
    <row r="449" spans="1:8" s="7" customFormat="1" x14ac:dyDescent="0.2">
      <c r="A449" s="85">
        <v>80</v>
      </c>
      <c r="B449" s="96"/>
      <c r="C449" s="38" t="s">
        <v>160</v>
      </c>
      <c r="D449" s="1"/>
      <c r="E449" s="136" t="s">
        <v>161</v>
      </c>
      <c r="F449" s="172"/>
      <c r="G449" s="81" t="s">
        <v>72</v>
      </c>
      <c r="H449" s="379">
        <f>H450</f>
        <v>0.44099999999999995</v>
      </c>
    </row>
    <row r="450" spans="1:8" s="7" customFormat="1" x14ac:dyDescent="0.2">
      <c r="A450" s="85"/>
      <c r="B450" s="96"/>
      <c r="C450" s="38"/>
      <c r="D450" s="55" t="s">
        <v>162</v>
      </c>
      <c r="E450" s="127" t="s">
        <v>163</v>
      </c>
      <c r="F450" s="159"/>
      <c r="G450" s="82" t="s">
        <v>72</v>
      </c>
      <c r="H450" s="380">
        <f>F454</f>
        <v>0.44099999999999995</v>
      </c>
    </row>
    <row r="451" spans="1:8" s="7" customFormat="1" x14ac:dyDescent="0.2">
      <c r="A451" s="85"/>
      <c r="B451" s="96"/>
      <c r="C451" s="38"/>
      <c r="D451" s="1"/>
      <c r="E451" s="117" t="s">
        <v>164</v>
      </c>
      <c r="F451" s="158"/>
      <c r="G451" s="56"/>
      <c r="H451" s="380"/>
    </row>
    <row r="452" spans="1:8" s="7" customFormat="1" x14ac:dyDescent="0.2">
      <c r="A452" s="85"/>
      <c r="B452" s="96"/>
      <c r="C452" s="38"/>
      <c r="D452" s="1"/>
      <c r="E452" s="117" t="s">
        <v>501</v>
      </c>
      <c r="F452" s="158">
        <v>1.226</v>
      </c>
      <c r="G452" s="56"/>
      <c r="H452" s="380"/>
    </row>
    <row r="453" spans="1:8" s="7" customFormat="1" x14ac:dyDescent="0.2">
      <c r="A453" s="85"/>
      <c r="B453" s="96"/>
      <c r="C453" s="38"/>
      <c r="D453" s="1"/>
      <c r="E453" s="117" t="s">
        <v>502</v>
      </c>
      <c r="F453" s="158">
        <v>-0.78500000000000003</v>
      </c>
      <c r="G453" s="56"/>
      <c r="H453" s="380"/>
    </row>
    <row r="454" spans="1:8" s="7" customFormat="1" x14ac:dyDescent="0.2">
      <c r="A454" s="85"/>
      <c r="B454" s="96"/>
      <c r="C454" s="38"/>
      <c r="D454" s="1"/>
      <c r="E454" s="120" t="s">
        <v>74</v>
      </c>
      <c r="F454" s="158">
        <f>SUM(F452:F453)</f>
        <v>0.44099999999999995</v>
      </c>
      <c r="G454" s="56"/>
      <c r="H454" s="380"/>
    </row>
    <row r="455" spans="1:8" s="7" customFormat="1" x14ac:dyDescent="0.2">
      <c r="A455" s="85"/>
      <c r="B455" s="96"/>
      <c r="C455" s="2"/>
      <c r="D455" s="1"/>
      <c r="E455" s="117"/>
      <c r="F455" s="158"/>
      <c r="G455" s="3"/>
      <c r="H455" s="380"/>
    </row>
    <row r="456" spans="1:8" s="7" customFormat="1" x14ac:dyDescent="0.2">
      <c r="A456" s="85"/>
      <c r="B456" s="96"/>
      <c r="C456" s="2"/>
      <c r="D456" s="1"/>
      <c r="E456" s="117"/>
      <c r="F456" s="158"/>
      <c r="G456" s="3"/>
      <c r="H456" s="380"/>
    </row>
    <row r="457" spans="1:8" s="7" customFormat="1" x14ac:dyDescent="0.2">
      <c r="A457" s="85"/>
      <c r="B457" s="32" t="s">
        <v>320</v>
      </c>
      <c r="C457" s="32"/>
      <c r="D457" s="34"/>
      <c r="E457" s="45" t="s">
        <v>321</v>
      </c>
      <c r="F457" s="173"/>
      <c r="G457" s="62"/>
      <c r="H457" s="401"/>
    </row>
    <row r="458" spans="1:8" s="7" customFormat="1" x14ac:dyDescent="0.2">
      <c r="A458" s="85"/>
      <c r="B458" s="59"/>
      <c r="C458" s="61"/>
      <c r="D458" s="63"/>
      <c r="E458" s="137"/>
      <c r="F458" s="174"/>
      <c r="G458" s="58"/>
      <c r="H458" s="404"/>
    </row>
    <row r="459" spans="1:8" s="7" customFormat="1" x14ac:dyDescent="0.2">
      <c r="A459" s="85">
        <v>81</v>
      </c>
      <c r="B459" s="59"/>
      <c r="C459" s="2" t="s">
        <v>322</v>
      </c>
      <c r="D459" s="1"/>
      <c r="E459" s="116" t="s">
        <v>323</v>
      </c>
      <c r="F459" s="132"/>
      <c r="G459" s="3" t="s">
        <v>45</v>
      </c>
      <c r="H459" s="404"/>
    </row>
    <row r="460" spans="1:8" s="7" customFormat="1" x14ac:dyDescent="0.2">
      <c r="A460" s="85"/>
      <c r="B460" s="64"/>
      <c r="C460" s="50"/>
      <c r="D460" s="31" t="s">
        <v>324</v>
      </c>
      <c r="E460" s="117" t="s">
        <v>325</v>
      </c>
      <c r="F460" s="133"/>
      <c r="G460" s="33" t="s">
        <v>23</v>
      </c>
      <c r="H460" s="401">
        <f>F461</f>
        <v>1</v>
      </c>
    </row>
    <row r="461" spans="1:8" s="7" customFormat="1" x14ac:dyDescent="0.2">
      <c r="A461" s="85"/>
      <c r="B461" s="59"/>
      <c r="C461" s="60"/>
      <c r="D461" s="61"/>
      <c r="E461" s="125" t="s">
        <v>617</v>
      </c>
      <c r="F461" s="175">
        <v>1</v>
      </c>
      <c r="G461" s="58"/>
      <c r="H461" s="404"/>
    </row>
    <row r="462" spans="1:8" s="7" customFormat="1" x14ac:dyDescent="0.2">
      <c r="A462" s="85"/>
      <c r="B462" s="59"/>
      <c r="C462" s="60"/>
      <c r="D462" s="61"/>
      <c r="E462" s="138" t="s">
        <v>326</v>
      </c>
      <c r="F462" s="176"/>
      <c r="G462" s="58"/>
      <c r="H462" s="404"/>
    </row>
    <row r="463" spans="1:8" s="7" customFormat="1" ht="13.5" thickBot="1" x14ac:dyDescent="0.25">
      <c r="A463" s="86"/>
      <c r="B463" s="97"/>
      <c r="C463" s="105"/>
      <c r="D463" s="110"/>
      <c r="E463" s="139"/>
      <c r="F463" s="177"/>
      <c r="G463" s="199"/>
      <c r="H463" s="405"/>
    </row>
    <row r="464" spans="1:8" s="7" customFormat="1" x14ac:dyDescent="0.2">
      <c r="A464" s="39"/>
      <c r="B464" s="53"/>
      <c r="C464" s="66"/>
      <c r="D464" s="67"/>
      <c r="E464" s="65"/>
      <c r="F464" s="68"/>
      <c r="G464" s="69"/>
      <c r="H464" s="70"/>
    </row>
    <row r="465" spans="1:8" x14ac:dyDescent="0.2">
      <c r="A465" s="22"/>
      <c r="B465" s="19"/>
      <c r="C465" s="20"/>
      <c r="D465" s="23"/>
      <c r="E465" s="24"/>
      <c r="F465" s="25"/>
      <c r="G465" s="26"/>
      <c r="H465" s="17"/>
    </row>
    <row r="466" spans="1:8" x14ac:dyDescent="0.2">
      <c r="A466" s="22"/>
      <c r="B466" s="19"/>
      <c r="C466" s="20"/>
      <c r="D466" s="23"/>
      <c r="E466" s="24"/>
      <c r="F466" s="25"/>
      <c r="G466" s="26"/>
      <c r="H466" s="17"/>
    </row>
    <row r="467" spans="1:8" x14ac:dyDescent="0.2">
      <c r="A467" s="22"/>
      <c r="B467" s="19"/>
      <c r="C467" s="20"/>
      <c r="D467" s="23"/>
      <c r="E467" s="24"/>
      <c r="F467" s="25"/>
      <c r="G467" s="26"/>
      <c r="H467" s="17"/>
    </row>
    <row r="468" spans="1:8" x14ac:dyDescent="0.2">
      <c r="A468" s="22"/>
      <c r="B468" s="19"/>
      <c r="C468" s="20"/>
      <c r="D468" s="23"/>
      <c r="E468" s="24"/>
      <c r="F468" s="25"/>
      <c r="G468" s="26"/>
      <c r="H468" s="17"/>
    </row>
    <row r="469" spans="1:8" x14ac:dyDescent="0.2">
      <c r="A469" s="22"/>
      <c r="B469" s="19"/>
      <c r="C469" s="20"/>
      <c r="D469" s="23"/>
      <c r="E469" s="24"/>
      <c r="F469" s="25"/>
      <c r="G469" s="26"/>
      <c r="H469" s="17"/>
    </row>
    <row r="470" spans="1:8" x14ac:dyDescent="0.2">
      <c r="A470" s="22"/>
      <c r="B470" s="19"/>
      <c r="C470" s="20"/>
      <c r="D470" s="23"/>
      <c r="E470" s="24"/>
      <c r="F470" s="25"/>
      <c r="G470" s="26"/>
      <c r="H470" s="17"/>
    </row>
    <row r="471" spans="1:8" x14ac:dyDescent="0.2">
      <c r="A471" s="22"/>
      <c r="B471" s="19"/>
      <c r="C471" s="20"/>
      <c r="D471" s="23"/>
      <c r="E471" s="24"/>
      <c r="F471" s="25"/>
      <c r="G471" s="26"/>
      <c r="H471" s="17"/>
    </row>
    <row r="472" spans="1:8" x14ac:dyDescent="0.2">
      <c r="A472" s="22"/>
      <c r="B472" s="19"/>
      <c r="C472" s="20"/>
      <c r="D472" s="23"/>
      <c r="E472" s="24"/>
      <c r="F472" s="25"/>
      <c r="G472" s="26"/>
      <c r="H472" s="17"/>
    </row>
    <row r="473" spans="1:8" x14ac:dyDescent="0.2">
      <c r="A473" s="22"/>
      <c r="B473" s="19"/>
      <c r="C473" s="20"/>
      <c r="D473" s="23"/>
      <c r="E473" s="24"/>
      <c r="F473" s="25"/>
      <c r="G473" s="26"/>
      <c r="H473" s="17"/>
    </row>
    <row r="474" spans="1:8" x14ac:dyDescent="0.2">
      <c r="A474" s="22"/>
      <c r="B474" s="19"/>
      <c r="C474" s="20"/>
      <c r="D474" s="23"/>
      <c r="E474" s="24"/>
      <c r="F474" s="25"/>
      <c r="G474" s="26"/>
      <c r="H474" s="17"/>
    </row>
    <row r="475" spans="1:8" x14ac:dyDescent="0.2">
      <c r="A475" s="22"/>
      <c r="B475" s="19"/>
      <c r="C475" s="20"/>
      <c r="D475" s="23"/>
      <c r="E475" s="24"/>
      <c r="F475" s="25"/>
      <c r="G475" s="26"/>
      <c r="H475" s="17"/>
    </row>
    <row r="476" spans="1:8" x14ac:dyDescent="0.2">
      <c r="A476" s="22"/>
      <c r="B476" s="19"/>
      <c r="C476" s="20"/>
      <c r="D476" s="23"/>
      <c r="E476" s="24"/>
      <c r="F476" s="25"/>
      <c r="G476" s="26"/>
      <c r="H476" s="17"/>
    </row>
    <row r="477" spans="1:8" x14ac:dyDescent="0.2">
      <c r="A477" s="22"/>
      <c r="B477" s="19"/>
      <c r="C477" s="20"/>
      <c r="D477" s="23"/>
      <c r="E477" s="24"/>
      <c r="F477" s="25"/>
      <c r="G477" s="26"/>
      <c r="H477" s="17"/>
    </row>
    <row r="478" spans="1:8" x14ac:dyDescent="0.2">
      <c r="A478" s="22"/>
      <c r="B478" s="19"/>
      <c r="C478" s="20"/>
      <c r="D478" s="23"/>
      <c r="E478" s="24"/>
      <c r="F478" s="25"/>
      <c r="G478" s="26"/>
      <c r="H478" s="17"/>
    </row>
    <row r="479" spans="1:8" x14ac:dyDescent="0.2">
      <c r="A479" s="22"/>
      <c r="B479" s="19"/>
      <c r="C479" s="20"/>
      <c r="D479" s="23"/>
      <c r="E479" s="24"/>
      <c r="F479" s="25"/>
      <c r="G479" s="26"/>
      <c r="H479" s="17"/>
    </row>
    <row r="480" spans="1:8" x14ac:dyDescent="0.2">
      <c r="A480" s="22"/>
      <c r="B480" s="19"/>
      <c r="C480" s="20"/>
      <c r="D480" s="23"/>
      <c r="E480" s="24"/>
      <c r="F480" s="25"/>
      <c r="G480" s="26"/>
      <c r="H480" s="17"/>
    </row>
    <row r="481" spans="1:8" x14ac:dyDescent="0.2">
      <c r="A481" s="22"/>
      <c r="B481" s="19"/>
      <c r="C481" s="20"/>
      <c r="D481" s="23"/>
      <c r="E481" s="24"/>
      <c r="F481" s="25"/>
      <c r="G481" s="26"/>
      <c r="H481" s="17"/>
    </row>
    <row r="482" spans="1:8" x14ac:dyDescent="0.2">
      <c r="A482" s="22"/>
      <c r="B482" s="19"/>
      <c r="C482" s="20"/>
      <c r="D482" s="23"/>
      <c r="E482" s="24"/>
      <c r="F482" s="25"/>
      <c r="G482" s="26"/>
      <c r="H482" s="17"/>
    </row>
    <row r="483" spans="1:8" x14ac:dyDescent="0.2">
      <c r="A483" s="22"/>
      <c r="B483" s="19"/>
      <c r="C483" s="20"/>
      <c r="D483" s="23"/>
      <c r="E483" s="24"/>
      <c r="F483" s="25"/>
      <c r="G483" s="26"/>
      <c r="H483" s="17"/>
    </row>
    <row r="484" spans="1:8" x14ac:dyDescent="0.2">
      <c r="A484" s="22"/>
      <c r="B484" s="19"/>
      <c r="C484" s="20"/>
      <c r="D484" s="23"/>
      <c r="E484" s="24"/>
      <c r="F484" s="25"/>
      <c r="G484" s="26"/>
      <c r="H484" s="17"/>
    </row>
    <row r="485" spans="1:8" x14ac:dyDescent="0.2">
      <c r="A485" s="22"/>
      <c r="B485" s="19"/>
      <c r="C485" s="20"/>
      <c r="D485" s="23"/>
      <c r="E485" s="24"/>
      <c r="F485" s="25"/>
      <c r="G485" s="26"/>
      <c r="H485" s="17"/>
    </row>
    <row r="486" spans="1:8" x14ac:dyDescent="0.2">
      <c r="A486" s="22"/>
      <c r="B486" s="19"/>
      <c r="C486" s="20"/>
      <c r="D486" s="23"/>
      <c r="E486" s="24"/>
      <c r="F486" s="25"/>
      <c r="G486" s="26"/>
      <c r="H486" s="17"/>
    </row>
    <row r="487" spans="1:8" x14ac:dyDescent="0.2">
      <c r="A487" s="22"/>
      <c r="B487" s="19"/>
      <c r="C487" s="20"/>
      <c r="D487" s="23"/>
      <c r="E487" s="24"/>
      <c r="F487" s="25"/>
      <c r="G487" s="26"/>
      <c r="H487" s="17"/>
    </row>
    <row r="488" spans="1:8" x14ac:dyDescent="0.2">
      <c r="A488" s="22"/>
      <c r="B488" s="19"/>
      <c r="C488" s="20"/>
      <c r="D488" s="23"/>
      <c r="E488" s="24"/>
      <c r="F488" s="25"/>
      <c r="G488" s="26"/>
      <c r="H488" s="17"/>
    </row>
    <row r="489" spans="1:8" x14ac:dyDescent="0.2">
      <c r="A489" s="22"/>
      <c r="B489" s="19"/>
      <c r="C489" s="20"/>
      <c r="D489" s="23"/>
      <c r="E489" s="24"/>
      <c r="F489" s="25"/>
      <c r="G489" s="26"/>
      <c r="H489" s="17"/>
    </row>
    <row r="490" spans="1:8" x14ac:dyDescent="0.2">
      <c r="A490" s="22"/>
      <c r="B490" s="19"/>
      <c r="C490" s="20"/>
      <c r="D490" s="23"/>
      <c r="E490" s="24"/>
      <c r="F490" s="25"/>
      <c r="G490" s="26"/>
      <c r="H490" s="17"/>
    </row>
    <row r="491" spans="1:8" x14ac:dyDescent="0.2">
      <c r="A491" s="22"/>
      <c r="B491" s="19"/>
      <c r="C491" s="20"/>
      <c r="D491" s="23"/>
      <c r="E491" s="24"/>
      <c r="F491" s="25"/>
      <c r="G491" s="26"/>
      <c r="H491" s="17"/>
    </row>
    <row r="492" spans="1:8" x14ac:dyDescent="0.2">
      <c r="A492" s="22"/>
      <c r="B492" s="19"/>
      <c r="C492" s="20"/>
      <c r="D492" s="23"/>
      <c r="E492" s="24"/>
      <c r="F492" s="25"/>
      <c r="G492" s="26"/>
      <c r="H492" s="17"/>
    </row>
    <row r="493" spans="1:8" x14ac:dyDescent="0.2">
      <c r="A493" s="22"/>
      <c r="B493" s="19"/>
      <c r="C493" s="20"/>
      <c r="D493" s="23"/>
      <c r="E493" s="24"/>
      <c r="F493" s="25"/>
      <c r="G493" s="26"/>
      <c r="H493" s="17"/>
    </row>
    <row r="494" spans="1:8" x14ac:dyDescent="0.2">
      <c r="A494" s="22"/>
      <c r="B494" s="19"/>
      <c r="C494" s="20"/>
      <c r="D494" s="23"/>
      <c r="E494" s="24"/>
      <c r="F494" s="25"/>
      <c r="G494" s="26"/>
      <c r="H494" s="17"/>
    </row>
    <row r="495" spans="1:8" x14ac:dyDescent="0.2">
      <c r="A495" s="22"/>
      <c r="B495" s="19"/>
      <c r="C495" s="20"/>
      <c r="D495" s="23"/>
      <c r="E495" s="24"/>
      <c r="F495" s="25"/>
      <c r="G495" s="26"/>
      <c r="H495" s="17"/>
    </row>
    <row r="496" spans="1:8" x14ac:dyDescent="0.2">
      <c r="A496" s="22"/>
      <c r="B496" s="19"/>
      <c r="C496" s="20"/>
      <c r="D496" s="23"/>
      <c r="E496" s="24"/>
      <c r="F496" s="25"/>
      <c r="G496" s="26"/>
      <c r="H496" s="17"/>
    </row>
    <row r="497" spans="1:8" x14ac:dyDescent="0.2">
      <c r="A497" s="22"/>
      <c r="B497" s="19"/>
      <c r="C497" s="20"/>
      <c r="D497" s="23"/>
      <c r="E497" s="24"/>
      <c r="F497" s="25"/>
      <c r="G497" s="26"/>
      <c r="H497" s="17"/>
    </row>
    <row r="498" spans="1:8" x14ac:dyDescent="0.2">
      <c r="A498" s="22"/>
      <c r="B498" s="19"/>
      <c r="C498" s="20"/>
      <c r="D498" s="23"/>
      <c r="E498" s="24"/>
      <c r="F498" s="25"/>
      <c r="G498" s="26"/>
      <c r="H498" s="17"/>
    </row>
    <row r="499" spans="1:8" x14ac:dyDescent="0.2">
      <c r="A499" s="22"/>
      <c r="B499" s="19"/>
      <c r="C499" s="20"/>
      <c r="D499" s="23"/>
      <c r="E499" s="24"/>
      <c r="F499" s="25"/>
      <c r="G499" s="26"/>
      <c r="H499" s="17"/>
    </row>
    <row r="500" spans="1:8" x14ac:dyDescent="0.2">
      <c r="A500" s="22"/>
      <c r="B500" s="19"/>
      <c r="C500" s="20"/>
      <c r="D500" s="23"/>
      <c r="E500" s="24"/>
      <c r="F500" s="25"/>
      <c r="G500" s="26"/>
      <c r="H500" s="17"/>
    </row>
    <row r="501" spans="1:8" x14ac:dyDescent="0.2">
      <c r="A501" s="22"/>
      <c r="B501" s="19"/>
      <c r="C501" s="20"/>
      <c r="D501" s="23"/>
      <c r="E501" s="24"/>
      <c r="F501" s="25"/>
      <c r="G501" s="26"/>
      <c r="H501" s="17"/>
    </row>
    <row r="502" spans="1:8" x14ac:dyDescent="0.2">
      <c r="A502" s="22"/>
      <c r="B502" s="19"/>
      <c r="C502" s="20"/>
      <c r="D502" s="23"/>
      <c r="E502" s="24"/>
      <c r="F502" s="25"/>
      <c r="G502" s="26"/>
      <c r="H502" s="17"/>
    </row>
    <row r="503" spans="1:8" x14ac:dyDescent="0.2">
      <c r="A503" s="22"/>
      <c r="B503" s="19"/>
      <c r="C503" s="20"/>
      <c r="D503" s="23"/>
      <c r="E503" s="24"/>
      <c r="F503" s="25"/>
      <c r="G503" s="26"/>
      <c r="H503" s="17"/>
    </row>
    <row r="504" spans="1:8" x14ac:dyDescent="0.2">
      <c r="A504" s="22"/>
      <c r="B504" s="19"/>
      <c r="C504" s="20"/>
      <c r="D504" s="23"/>
      <c r="E504" s="24"/>
      <c r="F504" s="25"/>
      <c r="G504" s="26"/>
      <c r="H504" s="17"/>
    </row>
    <row r="505" spans="1:8" x14ac:dyDescent="0.2">
      <c r="A505" s="22"/>
      <c r="B505" s="19"/>
      <c r="C505" s="20"/>
      <c r="D505" s="23"/>
      <c r="E505" s="24"/>
      <c r="F505" s="25"/>
      <c r="G505" s="26"/>
      <c r="H505" s="17"/>
    </row>
    <row r="506" spans="1:8" x14ac:dyDescent="0.2">
      <c r="A506" s="22"/>
      <c r="B506" s="19"/>
      <c r="C506" s="20"/>
      <c r="D506" s="23"/>
      <c r="E506" s="24"/>
      <c r="F506" s="25"/>
      <c r="G506" s="26"/>
      <c r="H506" s="17"/>
    </row>
    <row r="507" spans="1:8" x14ac:dyDescent="0.2">
      <c r="A507" s="22"/>
      <c r="B507" s="19"/>
      <c r="C507" s="20"/>
      <c r="D507" s="23"/>
      <c r="E507" s="24"/>
      <c r="F507" s="25"/>
      <c r="G507" s="26"/>
      <c r="H507" s="17"/>
    </row>
    <row r="508" spans="1:8" x14ac:dyDescent="0.2">
      <c r="A508" s="22"/>
      <c r="B508" s="19"/>
      <c r="C508" s="20"/>
      <c r="D508" s="23"/>
      <c r="E508" s="24"/>
      <c r="F508" s="25"/>
      <c r="G508" s="26"/>
      <c r="H508" s="17"/>
    </row>
    <row r="509" spans="1:8" x14ac:dyDescent="0.2">
      <c r="A509" s="22"/>
      <c r="B509" s="19"/>
      <c r="C509" s="20"/>
      <c r="D509" s="23"/>
      <c r="E509" s="24"/>
      <c r="F509" s="25"/>
      <c r="G509" s="26"/>
      <c r="H509" s="17"/>
    </row>
    <row r="510" spans="1:8" x14ac:dyDescent="0.2">
      <c r="A510" s="22"/>
      <c r="B510" s="19"/>
      <c r="C510" s="20"/>
      <c r="D510" s="23"/>
      <c r="E510" s="24"/>
      <c r="F510" s="25"/>
      <c r="G510" s="26"/>
      <c r="H510" s="17"/>
    </row>
    <row r="511" spans="1:8" x14ac:dyDescent="0.2">
      <c r="A511" s="22"/>
      <c r="B511" s="19"/>
      <c r="C511" s="20"/>
      <c r="D511" s="23"/>
      <c r="E511" s="24"/>
      <c r="F511" s="25"/>
      <c r="G511" s="26"/>
      <c r="H511" s="17"/>
    </row>
    <row r="512" spans="1:8" x14ac:dyDescent="0.2">
      <c r="A512" s="22"/>
      <c r="B512" s="19"/>
      <c r="C512" s="20"/>
      <c r="D512" s="23"/>
      <c r="E512" s="24"/>
      <c r="F512" s="25"/>
      <c r="G512" s="26"/>
      <c r="H512" s="17"/>
    </row>
    <row r="513" spans="1:8" x14ac:dyDescent="0.2">
      <c r="A513" s="22"/>
      <c r="B513" s="19"/>
      <c r="C513" s="20"/>
      <c r="D513" s="23"/>
      <c r="E513" s="24"/>
      <c r="F513" s="25"/>
      <c r="G513" s="26"/>
      <c r="H513" s="17"/>
    </row>
    <row r="514" spans="1:8" x14ac:dyDescent="0.2">
      <c r="A514" s="22"/>
      <c r="B514" s="19"/>
      <c r="C514" s="20"/>
      <c r="D514" s="23"/>
      <c r="E514" s="24"/>
      <c r="F514" s="25"/>
      <c r="G514" s="26"/>
      <c r="H514" s="17"/>
    </row>
    <row r="515" spans="1:8" x14ac:dyDescent="0.2">
      <c r="A515" s="22"/>
      <c r="B515" s="19"/>
      <c r="C515" s="20"/>
      <c r="D515" s="23"/>
      <c r="E515" s="24"/>
      <c r="F515" s="25"/>
      <c r="G515" s="26"/>
      <c r="H515" s="17"/>
    </row>
    <row r="516" spans="1:8" x14ac:dyDescent="0.2">
      <c r="A516" s="22"/>
      <c r="B516" s="19"/>
      <c r="C516" s="20"/>
      <c r="D516" s="23"/>
      <c r="E516" s="24"/>
      <c r="F516" s="25"/>
      <c r="G516" s="26"/>
      <c r="H516" s="17"/>
    </row>
    <row r="517" spans="1:8" x14ac:dyDescent="0.2">
      <c r="A517" s="22"/>
      <c r="B517" s="19"/>
      <c r="C517" s="20"/>
      <c r="D517" s="23"/>
      <c r="E517" s="24"/>
      <c r="F517" s="25"/>
      <c r="G517" s="26"/>
      <c r="H517" s="17"/>
    </row>
    <row r="518" spans="1:8" x14ac:dyDescent="0.2">
      <c r="A518" s="22"/>
      <c r="B518" s="19"/>
      <c r="C518" s="20"/>
      <c r="D518" s="23"/>
      <c r="E518" s="24"/>
      <c r="F518" s="25"/>
      <c r="G518" s="26"/>
      <c r="H518" s="17"/>
    </row>
    <row r="519" spans="1:8" x14ac:dyDescent="0.2">
      <c r="A519" s="22"/>
      <c r="B519" s="19"/>
      <c r="C519" s="20"/>
      <c r="D519" s="23"/>
      <c r="E519" s="24"/>
      <c r="F519" s="25"/>
      <c r="G519" s="26"/>
      <c r="H519" s="17"/>
    </row>
    <row r="520" spans="1:8" x14ac:dyDescent="0.2">
      <c r="A520" s="22"/>
      <c r="B520" s="19"/>
      <c r="C520" s="20"/>
      <c r="D520" s="23"/>
      <c r="E520" s="24"/>
      <c r="F520" s="25"/>
      <c r="G520" s="26"/>
      <c r="H520" s="17"/>
    </row>
    <row r="521" spans="1:8" x14ac:dyDescent="0.2">
      <c r="A521" s="22"/>
      <c r="B521" s="19"/>
      <c r="C521" s="20"/>
      <c r="D521" s="23"/>
      <c r="E521" s="24"/>
      <c r="F521" s="25"/>
      <c r="G521" s="26"/>
      <c r="H521" s="17"/>
    </row>
    <row r="522" spans="1:8" x14ac:dyDescent="0.2">
      <c r="A522" s="22"/>
      <c r="B522" s="19"/>
      <c r="C522" s="20"/>
      <c r="D522" s="23"/>
      <c r="E522" s="24"/>
      <c r="F522" s="25"/>
      <c r="G522" s="26"/>
      <c r="H522" s="17"/>
    </row>
    <row r="523" spans="1:8" x14ac:dyDescent="0.2">
      <c r="A523" s="22"/>
      <c r="B523" s="19"/>
      <c r="C523" s="20"/>
      <c r="D523" s="23"/>
      <c r="E523" s="24"/>
      <c r="F523" s="25"/>
      <c r="G523" s="26"/>
      <c r="H523" s="17"/>
    </row>
    <row r="524" spans="1:8" x14ac:dyDescent="0.2">
      <c r="A524" s="22"/>
      <c r="B524" s="19"/>
      <c r="C524" s="20"/>
      <c r="D524" s="23"/>
      <c r="E524" s="24"/>
      <c r="F524" s="25"/>
      <c r="G524" s="26"/>
      <c r="H524" s="17"/>
    </row>
    <row r="525" spans="1:8" x14ac:dyDescent="0.2">
      <c r="A525" s="22"/>
      <c r="B525" s="19"/>
      <c r="C525" s="20"/>
      <c r="D525" s="23"/>
      <c r="E525" s="24"/>
      <c r="F525" s="25"/>
      <c r="G525" s="26"/>
      <c r="H525" s="17"/>
    </row>
    <row r="526" spans="1:8" x14ac:dyDescent="0.2">
      <c r="A526" s="22"/>
      <c r="B526" s="19"/>
      <c r="C526" s="20"/>
      <c r="D526" s="23"/>
      <c r="E526" s="24"/>
      <c r="F526" s="25"/>
      <c r="G526" s="26"/>
      <c r="H526" s="17"/>
    </row>
    <row r="527" spans="1:8" x14ac:dyDescent="0.2">
      <c r="A527" s="22"/>
      <c r="B527" s="19"/>
      <c r="C527" s="20"/>
      <c r="D527" s="23"/>
      <c r="E527" s="24"/>
      <c r="F527" s="25"/>
      <c r="G527" s="26"/>
      <c r="H527" s="17"/>
    </row>
    <row r="528" spans="1:8" x14ac:dyDescent="0.2">
      <c r="A528" s="22"/>
      <c r="B528" s="19"/>
      <c r="C528" s="20"/>
      <c r="D528" s="23"/>
      <c r="E528" s="24"/>
      <c r="F528" s="25"/>
      <c r="G528" s="26"/>
      <c r="H528" s="17"/>
    </row>
    <row r="529" spans="1:8" x14ac:dyDescent="0.2">
      <c r="A529" s="22"/>
      <c r="B529" s="19"/>
      <c r="C529" s="20"/>
      <c r="D529" s="23"/>
      <c r="E529" s="24"/>
      <c r="F529" s="25"/>
      <c r="G529" s="26"/>
      <c r="H529" s="17"/>
    </row>
    <row r="530" spans="1:8" x14ac:dyDescent="0.2">
      <c r="A530" s="22"/>
      <c r="B530" s="19"/>
      <c r="C530" s="20"/>
      <c r="D530" s="23"/>
      <c r="E530" s="24"/>
      <c r="F530" s="25"/>
      <c r="G530" s="26"/>
      <c r="H530" s="17"/>
    </row>
    <row r="531" spans="1:8" x14ac:dyDescent="0.2">
      <c r="A531" s="22"/>
      <c r="B531" s="19"/>
      <c r="C531" s="20"/>
      <c r="D531" s="23"/>
      <c r="E531" s="24"/>
      <c r="F531" s="25"/>
      <c r="G531" s="26"/>
      <c r="H531" s="17"/>
    </row>
    <row r="532" spans="1:8" x14ac:dyDescent="0.2">
      <c r="A532" s="22"/>
      <c r="B532" s="19"/>
      <c r="C532" s="20"/>
      <c r="D532" s="23"/>
      <c r="E532" s="24"/>
      <c r="F532" s="25"/>
      <c r="G532" s="26"/>
      <c r="H532" s="17"/>
    </row>
    <row r="533" spans="1:8" x14ac:dyDescent="0.2">
      <c r="A533" s="22"/>
      <c r="B533" s="19"/>
      <c r="C533" s="20"/>
      <c r="D533" s="23"/>
      <c r="E533" s="24"/>
      <c r="F533" s="25"/>
      <c r="G533" s="26"/>
      <c r="H533" s="17"/>
    </row>
    <row r="534" spans="1:8" x14ac:dyDescent="0.2">
      <c r="A534" s="22"/>
      <c r="B534" s="19"/>
      <c r="C534" s="20"/>
      <c r="D534" s="23"/>
      <c r="E534" s="24"/>
      <c r="F534" s="25"/>
      <c r="G534" s="26"/>
      <c r="H534" s="17"/>
    </row>
    <row r="535" spans="1:8" x14ac:dyDescent="0.2">
      <c r="A535" s="22"/>
      <c r="B535" s="19"/>
      <c r="C535" s="20"/>
      <c r="D535" s="23"/>
      <c r="E535" s="24"/>
      <c r="F535" s="25"/>
      <c r="G535" s="26"/>
      <c r="H535" s="17"/>
    </row>
    <row r="536" spans="1:8" x14ac:dyDescent="0.2">
      <c r="A536" s="22"/>
      <c r="B536" s="19"/>
      <c r="C536" s="20"/>
      <c r="D536" s="23"/>
      <c r="E536" s="24"/>
      <c r="F536" s="25"/>
      <c r="G536" s="26"/>
      <c r="H536" s="17"/>
    </row>
    <row r="537" spans="1:8" x14ac:dyDescent="0.2">
      <c r="A537" s="22"/>
      <c r="B537" s="19"/>
      <c r="C537" s="20"/>
      <c r="D537" s="23"/>
      <c r="E537" s="24"/>
      <c r="F537" s="25"/>
      <c r="G537" s="26"/>
      <c r="H537" s="17"/>
    </row>
    <row r="538" spans="1:8" x14ac:dyDescent="0.2">
      <c r="A538" s="22"/>
      <c r="B538" s="19"/>
      <c r="C538" s="20"/>
      <c r="D538" s="23"/>
      <c r="E538" s="24"/>
      <c r="F538" s="25"/>
      <c r="G538" s="26"/>
      <c r="H538" s="17"/>
    </row>
    <row r="539" spans="1:8" x14ac:dyDescent="0.2">
      <c r="A539" s="22"/>
      <c r="B539" s="19"/>
      <c r="C539" s="20"/>
      <c r="D539" s="23"/>
      <c r="E539" s="24"/>
      <c r="F539" s="25"/>
      <c r="G539" s="26"/>
      <c r="H539" s="17"/>
    </row>
    <row r="540" spans="1:8" x14ac:dyDescent="0.2">
      <c r="A540" s="22"/>
      <c r="B540" s="19"/>
      <c r="C540" s="20"/>
      <c r="D540" s="23"/>
      <c r="E540" s="24"/>
      <c r="F540" s="25"/>
      <c r="G540" s="26"/>
      <c r="H540" s="17"/>
    </row>
    <row r="541" spans="1:8" x14ac:dyDescent="0.2">
      <c r="A541" s="22"/>
      <c r="B541" s="19"/>
      <c r="C541" s="20"/>
      <c r="D541" s="23"/>
      <c r="E541" s="24"/>
      <c r="F541" s="25"/>
      <c r="G541" s="26"/>
      <c r="H541" s="17"/>
    </row>
    <row r="542" spans="1:8" x14ac:dyDescent="0.2">
      <c r="A542" s="22"/>
      <c r="B542" s="19"/>
      <c r="C542" s="20"/>
      <c r="D542" s="23"/>
      <c r="E542" s="24"/>
      <c r="F542" s="25"/>
      <c r="G542" s="26"/>
      <c r="H542" s="17"/>
    </row>
    <row r="543" spans="1:8" x14ac:dyDescent="0.2">
      <c r="A543" s="22"/>
      <c r="B543" s="19"/>
      <c r="C543" s="20"/>
      <c r="D543" s="23"/>
      <c r="E543" s="24"/>
      <c r="F543" s="25"/>
      <c r="G543" s="26"/>
      <c r="H543" s="17"/>
    </row>
    <row r="544" spans="1:8" x14ac:dyDescent="0.2">
      <c r="A544" s="22"/>
      <c r="B544" s="19"/>
      <c r="C544" s="20"/>
      <c r="D544" s="23"/>
      <c r="E544" s="24"/>
      <c r="F544" s="25"/>
      <c r="G544" s="26"/>
      <c r="H544" s="17"/>
    </row>
    <row r="545" spans="1:8" x14ac:dyDescent="0.2">
      <c r="A545" s="22"/>
      <c r="B545" s="19"/>
      <c r="C545" s="20"/>
      <c r="D545" s="23"/>
      <c r="E545" s="24"/>
      <c r="F545" s="25"/>
      <c r="G545" s="26"/>
      <c r="H545" s="17"/>
    </row>
    <row r="546" spans="1:8" x14ac:dyDescent="0.2">
      <c r="A546" s="22"/>
      <c r="B546" s="19"/>
      <c r="C546" s="20"/>
      <c r="D546" s="23"/>
      <c r="E546" s="24"/>
      <c r="F546" s="25"/>
      <c r="G546" s="26"/>
      <c r="H546" s="17"/>
    </row>
    <row r="547" spans="1:8" x14ac:dyDescent="0.2">
      <c r="A547" s="22"/>
      <c r="B547" s="19"/>
      <c r="C547" s="20"/>
      <c r="D547" s="23"/>
      <c r="E547" s="24"/>
      <c r="F547" s="25"/>
      <c r="G547" s="26"/>
      <c r="H547" s="17"/>
    </row>
    <row r="548" spans="1:8" x14ac:dyDescent="0.2">
      <c r="A548" s="22"/>
      <c r="B548" s="19"/>
      <c r="C548" s="20"/>
      <c r="D548" s="23"/>
      <c r="E548" s="24"/>
      <c r="F548" s="25"/>
      <c r="G548" s="26"/>
      <c r="H548" s="17"/>
    </row>
    <row r="549" spans="1:8" x14ac:dyDescent="0.2">
      <c r="A549" s="22"/>
      <c r="B549" s="19"/>
      <c r="C549" s="20"/>
      <c r="D549" s="23"/>
      <c r="E549" s="24"/>
      <c r="F549" s="25"/>
      <c r="G549" s="26"/>
      <c r="H549" s="17"/>
    </row>
    <row r="550" spans="1:8" x14ac:dyDescent="0.2">
      <c r="A550" s="22"/>
      <c r="B550" s="19"/>
      <c r="C550" s="20"/>
      <c r="D550" s="23"/>
      <c r="E550" s="24"/>
      <c r="F550" s="25"/>
      <c r="G550" s="26"/>
      <c r="H550" s="17"/>
    </row>
    <row r="551" spans="1:8" x14ac:dyDescent="0.2">
      <c r="A551" s="22"/>
      <c r="B551" s="19"/>
      <c r="C551" s="20"/>
      <c r="D551" s="23"/>
      <c r="E551" s="24"/>
      <c r="F551" s="25"/>
      <c r="G551" s="26"/>
      <c r="H551" s="17"/>
    </row>
    <row r="552" spans="1:8" x14ac:dyDescent="0.2">
      <c r="A552" s="22"/>
      <c r="B552" s="19"/>
      <c r="C552" s="20"/>
      <c r="D552" s="23"/>
      <c r="E552" s="24"/>
      <c r="F552" s="25"/>
      <c r="G552" s="26"/>
      <c r="H552" s="17"/>
    </row>
    <row r="553" spans="1:8" x14ac:dyDescent="0.2">
      <c r="A553" s="22"/>
      <c r="B553" s="19"/>
      <c r="C553" s="20"/>
      <c r="D553" s="23"/>
      <c r="E553" s="24"/>
      <c r="F553" s="25"/>
      <c r="G553" s="26"/>
      <c r="H553" s="17"/>
    </row>
    <row r="554" spans="1:8" x14ac:dyDescent="0.2">
      <c r="A554" s="22"/>
      <c r="B554" s="19"/>
      <c r="C554" s="20"/>
      <c r="D554" s="23"/>
      <c r="E554" s="24"/>
      <c r="F554" s="25"/>
      <c r="G554" s="26"/>
      <c r="H554" s="17"/>
    </row>
    <row r="555" spans="1:8" x14ac:dyDescent="0.2">
      <c r="A555" s="22"/>
      <c r="B555" s="19"/>
      <c r="C555" s="20"/>
      <c r="D555" s="23"/>
      <c r="E555" s="24"/>
      <c r="F555" s="25"/>
      <c r="G555" s="26"/>
      <c r="H555" s="17"/>
    </row>
    <row r="556" spans="1:8" x14ac:dyDescent="0.2">
      <c r="A556" s="22"/>
      <c r="B556" s="19"/>
      <c r="C556" s="20"/>
      <c r="D556" s="23"/>
      <c r="E556" s="24"/>
      <c r="F556" s="25"/>
      <c r="G556" s="26"/>
      <c r="H556" s="17"/>
    </row>
    <row r="557" spans="1:8" x14ac:dyDescent="0.2">
      <c r="A557" s="22"/>
      <c r="B557" s="19"/>
      <c r="C557" s="20"/>
      <c r="D557" s="23"/>
      <c r="E557" s="24"/>
      <c r="F557" s="25"/>
      <c r="G557" s="26"/>
      <c r="H557" s="17"/>
    </row>
    <row r="558" spans="1:8" x14ac:dyDescent="0.2">
      <c r="A558" s="22"/>
      <c r="B558" s="19"/>
      <c r="C558" s="20"/>
      <c r="D558" s="23"/>
      <c r="E558" s="24"/>
      <c r="F558" s="25"/>
      <c r="G558" s="26"/>
      <c r="H558" s="17"/>
    </row>
    <row r="559" spans="1:8" x14ac:dyDescent="0.2">
      <c r="A559" s="22"/>
      <c r="B559" s="19"/>
      <c r="C559" s="20"/>
      <c r="D559" s="23"/>
      <c r="E559" s="24"/>
      <c r="F559" s="25"/>
      <c r="G559" s="26"/>
      <c r="H559" s="17"/>
    </row>
    <row r="560" spans="1:8" x14ac:dyDescent="0.2">
      <c r="A560" s="22"/>
      <c r="B560" s="19"/>
      <c r="C560" s="20"/>
      <c r="D560" s="23"/>
      <c r="E560" s="24"/>
      <c r="F560" s="25"/>
      <c r="G560" s="26"/>
      <c r="H560" s="17"/>
    </row>
    <row r="561" spans="1:8" x14ac:dyDescent="0.2">
      <c r="A561" s="22"/>
      <c r="B561" s="19"/>
      <c r="C561" s="20"/>
      <c r="D561" s="23"/>
      <c r="E561" s="24"/>
      <c r="F561" s="25"/>
      <c r="G561" s="26"/>
      <c r="H561" s="17"/>
    </row>
    <row r="562" spans="1:8" x14ac:dyDescent="0.2">
      <c r="A562" s="22"/>
      <c r="B562" s="19"/>
      <c r="C562" s="20"/>
      <c r="D562" s="23"/>
      <c r="E562" s="24"/>
      <c r="F562" s="25"/>
      <c r="G562" s="26"/>
      <c r="H562" s="17"/>
    </row>
    <row r="563" spans="1:8" x14ac:dyDescent="0.2">
      <c r="A563" s="22"/>
      <c r="B563" s="19"/>
      <c r="C563" s="20"/>
      <c r="D563" s="23"/>
      <c r="E563" s="24"/>
      <c r="F563" s="25"/>
      <c r="G563" s="26"/>
      <c r="H563" s="17"/>
    </row>
    <row r="564" spans="1:8" x14ac:dyDescent="0.2">
      <c r="A564" s="22"/>
      <c r="B564" s="19"/>
      <c r="C564" s="20"/>
      <c r="D564" s="23"/>
      <c r="E564" s="24"/>
      <c r="F564" s="25"/>
      <c r="G564" s="26"/>
      <c r="H564" s="17"/>
    </row>
    <row r="565" spans="1:8" x14ac:dyDescent="0.2">
      <c r="A565" s="22"/>
      <c r="B565" s="19"/>
      <c r="C565" s="20"/>
      <c r="D565" s="23"/>
      <c r="E565" s="24"/>
      <c r="F565" s="25"/>
      <c r="G565" s="26"/>
      <c r="H565" s="17"/>
    </row>
    <row r="566" spans="1:8" x14ac:dyDescent="0.2">
      <c r="A566" s="22"/>
      <c r="B566" s="19"/>
      <c r="C566" s="20"/>
      <c r="D566" s="23"/>
      <c r="E566" s="24"/>
      <c r="F566" s="25"/>
      <c r="G566" s="26"/>
      <c r="H566" s="17"/>
    </row>
    <row r="567" spans="1:8" x14ac:dyDescent="0.2">
      <c r="A567" s="22"/>
      <c r="B567" s="19"/>
      <c r="C567" s="20"/>
      <c r="D567" s="23"/>
      <c r="E567" s="24"/>
      <c r="F567" s="25"/>
      <c r="G567" s="26"/>
      <c r="H567" s="17"/>
    </row>
    <row r="568" spans="1:8" x14ac:dyDescent="0.2">
      <c r="A568" s="22"/>
      <c r="B568" s="19"/>
      <c r="C568" s="20"/>
      <c r="D568" s="23"/>
      <c r="E568" s="24"/>
      <c r="F568" s="25"/>
      <c r="G568" s="26"/>
      <c r="H568" s="17"/>
    </row>
    <row r="569" spans="1:8" x14ac:dyDescent="0.2">
      <c r="A569" s="22"/>
      <c r="B569" s="19"/>
      <c r="C569" s="20"/>
      <c r="D569" s="23"/>
      <c r="E569" s="24"/>
      <c r="F569" s="25"/>
      <c r="G569" s="26"/>
      <c r="H569" s="17"/>
    </row>
    <row r="570" spans="1:8" x14ac:dyDescent="0.2">
      <c r="A570" s="22"/>
      <c r="B570" s="19"/>
      <c r="C570" s="20"/>
      <c r="D570" s="23"/>
      <c r="E570" s="24"/>
      <c r="F570" s="25"/>
      <c r="G570" s="26"/>
      <c r="H570" s="17"/>
    </row>
    <row r="571" spans="1:8" x14ac:dyDescent="0.2">
      <c r="A571" s="21"/>
      <c r="B571" s="21"/>
      <c r="C571" s="21"/>
      <c r="D571" s="21"/>
      <c r="E571" s="24"/>
      <c r="F571" s="27"/>
      <c r="G571" s="21"/>
      <c r="H571" s="18"/>
    </row>
    <row r="572" spans="1:8" x14ac:dyDescent="0.2">
      <c r="A572" s="21"/>
      <c r="B572" s="21"/>
      <c r="C572" s="21"/>
      <c r="D572" s="21"/>
      <c r="E572" s="21"/>
      <c r="F572" s="27"/>
      <c r="G572" s="21"/>
      <c r="H572" s="18"/>
    </row>
    <row r="573" spans="1:8" x14ac:dyDescent="0.2">
      <c r="A573" s="21"/>
      <c r="B573" s="21"/>
      <c r="C573" s="21"/>
      <c r="D573" s="21"/>
      <c r="E573" s="21"/>
      <c r="F573" s="27"/>
      <c r="G573" s="21"/>
      <c r="H573" s="18"/>
    </row>
    <row r="574" spans="1:8" x14ac:dyDescent="0.2">
      <c r="A574" s="21"/>
      <c r="B574" s="21"/>
      <c r="C574" s="21"/>
      <c r="D574" s="21"/>
      <c r="E574" s="21"/>
      <c r="F574" s="27"/>
      <c r="G574" s="21"/>
      <c r="H574" s="18"/>
    </row>
    <row r="575" spans="1:8" x14ac:dyDescent="0.2">
      <c r="A575" s="21"/>
      <c r="B575" s="21"/>
      <c r="C575" s="21"/>
      <c r="D575" s="21"/>
      <c r="E575" s="21"/>
      <c r="F575" s="27"/>
      <c r="G575" s="21"/>
      <c r="H575" s="18"/>
    </row>
    <row r="576" spans="1:8" x14ac:dyDescent="0.2">
      <c r="A576" s="21"/>
      <c r="B576" s="21"/>
      <c r="C576" s="21"/>
      <c r="D576" s="21"/>
      <c r="E576" s="21"/>
      <c r="F576" s="27"/>
      <c r="G576" s="21"/>
      <c r="H576" s="18"/>
    </row>
    <row r="577" spans="1:8" x14ac:dyDescent="0.2">
      <c r="A577" s="21"/>
      <c r="B577" s="21"/>
      <c r="C577" s="21"/>
      <c r="D577" s="21"/>
      <c r="E577" s="21"/>
      <c r="F577" s="27"/>
      <c r="G577" s="21"/>
      <c r="H577" s="18"/>
    </row>
    <row r="578" spans="1:8" x14ac:dyDescent="0.2">
      <c r="A578" s="21"/>
      <c r="B578" s="21"/>
      <c r="C578" s="21"/>
      <c r="D578" s="21"/>
      <c r="E578" s="21"/>
      <c r="F578" s="27"/>
      <c r="G578" s="21"/>
      <c r="H578" s="18"/>
    </row>
    <row r="579" spans="1:8" x14ac:dyDescent="0.2">
      <c r="A579" s="21"/>
      <c r="B579" s="21"/>
      <c r="C579" s="21"/>
      <c r="D579" s="21"/>
      <c r="E579" s="21"/>
      <c r="F579" s="27"/>
      <c r="G579" s="21"/>
      <c r="H579" s="18"/>
    </row>
    <row r="580" spans="1:8" x14ac:dyDescent="0.2">
      <c r="A580" s="21"/>
      <c r="B580" s="21"/>
      <c r="C580" s="21"/>
      <c r="D580" s="21"/>
      <c r="E580" s="21"/>
      <c r="F580" s="27"/>
      <c r="G580" s="21"/>
      <c r="H580" s="18"/>
    </row>
    <row r="581" spans="1:8" x14ac:dyDescent="0.2">
      <c r="A581" s="21"/>
      <c r="B581" s="21"/>
      <c r="C581" s="21"/>
      <c r="D581" s="21"/>
      <c r="E581" s="21"/>
      <c r="F581" s="27"/>
      <c r="G581" s="21"/>
      <c r="H581" s="18"/>
    </row>
    <row r="582" spans="1:8" x14ac:dyDescent="0.2">
      <c r="A582" s="21"/>
      <c r="B582" s="21"/>
      <c r="C582" s="21"/>
      <c r="D582" s="21"/>
      <c r="E582" s="21"/>
      <c r="F582" s="27"/>
      <c r="G582" s="21"/>
      <c r="H582" s="18"/>
    </row>
    <row r="583" spans="1:8" x14ac:dyDescent="0.2">
      <c r="A583" s="21"/>
      <c r="B583" s="21"/>
      <c r="C583" s="21"/>
      <c r="D583" s="21"/>
      <c r="E583" s="21"/>
      <c r="F583" s="27"/>
      <c r="G583" s="21"/>
      <c r="H583" s="18"/>
    </row>
    <row r="584" spans="1:8" x14ac:dyDescent="0.2">
      <c r="A584" s="21"/>
      <c r="B584" s="21"/>
      <c r="C584" s="21"/>
      <c r="D584" s="21"/>
      <c r="E584" s="21"/>
      <c r="F584" s="27"/>
      <c r="G584" s="21"/>
      <c r="H584" s="18"/>
    </row>
    <row r="585" spans="1:8" x14ac:dyDescent="0.2">
      <c r="A585" s="21"/>
      <c r="B585" s="21"/>
      <c r="C585" s="21"/>
      <c r="D585" s="21"/>
      <c r="E585" s="21"/>
      <c r="F585" s="27"/>
      <c r="G585" s="21"/>
      <c r="H585" s="18"/>
    </row>
    <row r="586" spans="1:8" x14ac:dyDescent="0.2">
      <c r="A586" s="21"/>
      <c r="B586" s="21"/>
      <c r="C586" s="21"/>
      <c r="D586" s="21"/>
      <c r="E586" s="21"/>
      <c r="F586" s="27"/>
      <c r="G586" s="21"/>
      <c r="H586" s="18"/>
    </row>
    <row r="587" spans="1:8" x14ac:dyDescent="0.2">
      <c r="A587" s="21"/>
      <c r="B587" s="21"/>
      <c r="C587" s="21"/>
      <c r="D587" s="21"/>
      <c r="E587" s="21"/>
      <c r="F587" s="27"/>
      <c r="G587" s="21"/>
      <c r="H587" s="18"/>
    </row>
    <row r="588" spans="1:8" x14ac:dyDescent="0.2">
      <c r="A588" s="21"/>
      <c r="B588" s="21"/>
      <c r="C588" s="21"/>
      <c r="D588" s="21"/>
      <c r="E588" s="21"/>
      <c r="F588" s="27"/>
      <c r="G588" s="21"/>
      <c r="H588" s="18"/>
    </row>
    <row r="589" spans="1:8" x14ac:dyDescent="0.2">
      <c r="A589" s="21"/>
      <c r="B589" s="21"/>
      <c r="C589" s="21"/>
      <c r="D589" s="21"/>
      <c r="E589" s="21"/>
      <c r="F589" s="27"/>
      <c r="G589" s="21"/>
      <c r="H589" s="18"/>
    </row>
    <row r="590" spans="1:8" x14ac:dyDescent="0.2">
      <c r="A590" s="21"/>
      <c r="B590" s="21"/>
      <c r="C590" s="21"/>
      <c r="D590" s="21"/>
      <c r="E590" s="21"/>
      <c r="F590" s="27"/>
      <c r="G590" s="21"/>
      <c r="H590" s="18"/>
    </row>
    <row r="591" spans="1:8" x14ac:dyDescent="0.2">
      <c r="A591" s="21"/>
      <c r="B591" s="21"/>
      <c r="C591" s="21"/>
      <c r="D591" s="21"/>
      <c r="E591" s="21"/>
      <c r="F591" s="27"/>
      <c r="G591" s="21"/>
      <c r="H591" s="18"/>
    </row>
    <row r="592" spans="1:8" x14ac:dyDescent="0.2">
      <c r="A592" s="21"/>
      <c r="B592" s="21"/>
      <c r="C592" s="21"/>
      <c r="D592" s="21"/>
      <c r="E592" s="21"/>
      <c r="F592" s="27"/>
      <c r="G592" s="21"/>
      <c r="H592" s="18"/>
    </row>
    <row r="593" spans="1:8" x14ac:dyDescent="0.2">
      <c r="A593" s="21"/>
      <c r="B593" s="21"/>
      <c r="C593" s="21"/>
      <c r="D593" s="21"/>
      <c r="E593" s="21"/>
      <c r="F593" s="27"/>
      <c r="G593" s="21"/>
      <c r="H593" s="18"/>
    </row>
    <row r="594" spans="1:8" x14ac:dyDescent="0.2">
      <c r="A594" s="21"/>
      <c r="B594" s="21"/>
      <c r="C594" s="21"/>
      <c r="D594" s="21"/>
      <c r="E594" s="21"/>
      <c r="F594" s="27"/>
      <c r="G594" s="21"/>
      <c r="H594" s="18"/>
    </row>
    <row r="595" spans="1:8" x14ac:dyDescent="0.2">
      <c r="A595" s="21"/>
      <c r="B595" s="21"/>
      <c r="C595" s="21"/>
      <c r="D595" s="21"/>
      <c r="E595" s="21"/>
      <c r="F595" s="27"/>
      <c r="G595" s="21"/>
      <c r="H595" s="18"/>
    </row>
    <row r="596" spans="1:8" x14ac:dyDescent="0.2">
      <c r="A596" s="21"/>
      <c r="B596" s="21"/>
      <c r="C596" s="21"/>
      <c r="D596" s="21"/>
      <c r="E596" s="21"/>
      <c r="F596" s="27"/>
      <c r="G596" s="21"/>
      <c r="H596" s="18"/>
    </row>
    <row r="597" spans="1:8" x14ac:dyDescent="0.2">
      <c r="A597" s="21"/>
      <c r="B597" s="21"/>
      <c r="C597" s="21"/>
      <c r="D597" s="21"/>
      <c r="E597" s="21"/>
      <c r="F597" s="27"/>
      <c r="G597" s="21"/>
      <c r="H597" s="18"/>
    </row>
    <row r="598" spans="1:8" x14ac:dyDescent="0.2">
      <c r="A598" s="21"/>
      <c r="B598" s="21"/>
      <c r="C598" s="21"/>
      <c r="D598" s="21"/>
      <c r="E598" s="21"/>
      <c r="F598" s="27"/>
      <c r="G598" s="21"/>
      <c r="H598" s="18"/>
    </row>
    <row r="599" spans="1:8" x14ac:dyDescent="0.2">
      <c r="A599" s="21"/>
      <c r="B599" s="21"/>
      <c r="C599" s="21"/>
      <c r="D599" s="21"/>
      <c r="E599" s="21"/>
      <c r="F599" s="27"/>
      <c r="G599" s="21"/>
      <c r="H599" s="18"/>
    </row>
    <row r="600" spans="1:8" x14ac:dyDescent="0.2">
      <c r="A600" s="21"/>
      <c r="B600" s="21"/>
      <c r="C600" s="21"/>
      <c r="D600" s="21"/>
      <c r="E600" s="21"/>
      <c r="F600" s="27"/>
      <c r="G600" s="21"/>
      <c r="H600" s="18"/>
    </row>
    <row r="601" spans="1:8" x14ac:dyDescent="0.2">
      <c r="A601" s="21"/>
      <c r="B601" s="21"/>
      <c r="C601" s="21"/>
      <c r="D601" s="21"/>
      <c r="E601" s="21"/>
      <c r="F601" s="27"/>
      <c r="G601" s="21"/>
      <c r="H601" s="18"/>
    </row>
    <row r="602" spans="1:8" x14ac:dyDescent="0.2">
      <c r="A602" s="21"/>
      <c r="B602" s="21"/>
      <c r="C602" s="21"/>
      <c r="D602" s="21"/>
      <c r="E602" s="21"/>
      <c r="F602" s="27"/>
      <c r="G602" s="21"/>
      <c r="H602" s="18"/>
    </row>
    <row r="603" spans="1:8" x14ac:dyDescent="0.2">
      <c r="A603" s="21"/>
      <c r="B603" s="21"/>
      <c r="C603" s="21"/>
      <c r="D603" s="21"/>
      <c r="E603" s="21"/>
      <c r="F603" s="27"/>
      <c r="G603" s="21"/>
      <c r="H603" s="18"/>
    </row>
    <row r="604" spans="1:8" x14ac:dyDescent="0.2">
      <c r="A604" s="21"/>
      <c r="B604" s="21"/>
      <c r="C604" s="21"/>
      <c r="D604" s="21"/>
      <c r="E604" s="21"/>
      <c r="F604" s="27"/>
      <c r="G604" s="21"/>
      <c r="H604" s="18"/>
    </row>
    <row r="605" spans="1:8" x14ac:dyDescent="0.2">
      <c r="A605" s="21"/>
      <c r="B605" s="21"/>
      <c r="C605" s="21"/>
      <c r="D605" s="21"/>
      <c r="E605" s="21"/>
      <c r="F605" s="27"/>
      <c r="G605" s="21"/>
      <c r="H605" s="18"/>
    </row>
    <row r="606" spans="1:8" x14ac:dyDescent="0.2">
      <c r="A606" s="21"/>
      <c r="B606" s="21"/>
      <c r="C606" s="21"/>
      <c r="D606" s="21"/>
      <c r="E606" s="21"/>
      <c r="F606" s="27"/>
      <c r="G606" s="21"/>
      <c r="H606" s="18"/>
    </row>
    <row r="607" spans="1:8" x14ac:dyDescent="0.2">
      <c r="A607" s="21"/>
      <c r="B607" s="21"/>
      <c r="C607" s="21"/>
      <c r="D607" s="21"/>
      <c r="E607" s="21"/>
      <c r="F607" s="27"/>
      <c r="G607" s="21"/>
      <c r="H607" s="18"/>
    </row>
    <row r="608" spans="1:8" x14ac:dyDescent="0.2">
      <c r="A608" s="21"/>
      <c r="B608" s="21"/>
      <c r="C608" s="21"/>
      <c r="D608" s="21"/>
      <c r="E608" s="21"/>
      <c r="F608" s="27"/>
      <c r="G608" s="21"/>
      <c r="H608" s="18"/>
    </row>
    <row r="609" spans="1:8" x14ac:dyDescent="0.2">
      <c r="A609" s="21"/>
      <c r="B609" s="21"/>
      <c r="C609" s="21"/>
      <c r="D609" s="21"/>
      <c r="E609" s="21"/>
      <c r="F609" s="27"/>
      <c r="G609" s="21"/>
      <c r="H609" s="18"/>
    </row>
    <row r="610" spans="1:8" x14ac:dyDescent="0.2">
      <c r="A610" s="21"/>
      <c r="B610" s="21"/>
      <c r="C610" s="21"/>
      <c r="D610" s="21"/>
      <c r="E610" s="21"/>
      <c r="F610" s="27"/>
      <c r="G610" s="21"/>
      <c r="H610" s="18"/>
    </row>
    <row r="611" spans="1:8" x14ac:dyDescent="0.2">
      <c r="A611" s="21"/>
      <c r="B611" s="21"/>
      <c r="C611" s="21"/>
      <c r="D611" s="21"/>
      <c r="E611" s="21"/>
      <c r="F611" s="27"/>
      <c r="G611" s="21"/>
      <c r="H611" s="18"/>
    </row>
    <row r="612" spans="1:8" x14ac:dyDescent="0.2">
      <c r="A612" s="21"/>
      <c r="B612" s="21"/>
      <c r="C612" s="21"/>
      <c r="D612" s="21"/>
      <c r="E612" s="21"/>
      <c r="F612" s="27"/>
      <c r="G612" s="21"/>
      <c r="H612" s="18"/>
    </row>
    <row r="613" spans="1:8" x14ac:dyDescent="0.2">
      <c r="A613" s="21"/>
      <c r="B613" s="21"/>
      <c r="C613" s="21"/>
      <c r="D613" s="21"/>
      <c r="E613" s="21"/>
      <c r="F613" s="27"/>
      <c r="G613" s="21"/>
      <c r="H613" s="18"/>
    </row>
    <row r="614" spans="1:8" x14ac:dyDescent="0.2">
      <c r="A614" s="21"/>
      <c r="B614" s="21"/>
      <c r="C614" s="21"/>
      <c r="D614" s="21"/>
      <c r="E614" s="21"/>
      <c r="F614" s="27"/>
      <c r="G614" s="21"/>
      <c r="H614" s="18"/>
    </row>
    <row r="615" spans="1:8" x14ac:dyDescent="0.2">
      <c r="A615" s="21"/>
      <c r="B615" s="21"/>
      <c r="C615" s="21"/>
      <c r="D615" s="21"/>
      <c r="E615" s="21"/>
      <c r="F615" s="27"/>
      <c r="G615" s="21"/>
      <c r="H615" s="18"/>
    </row>
    <row r="616" spans="1:8" x14ac:dyDescent="0.2">
      <c r="A616" s="21"/>
      <c r="B616" s="21"/>
      <c r="C616" s="21"/>
      <c r="D616" s="21"/>
      <c r="E616" s="21"/>
      <c r="F616" s="27"/>
      <c r="G616" s="21"/>
      <c r="H616" s="18"/>
    </row>
    <row r="617" spans="1:8" x14ac:dyDescent="0.2">
      <c r="A617" s="21"/>
      <c r="B617" s="21"/>
      <c r="C617" s="21"/>
      <c r="D617" s="21"/>
      <c r="E617" s="21"/>
      <c r="F617" s="27"/>
      <c r="G617" s="21"/>
      <c r="H617" s="18"/>
    </row>
    <row r="618" spans="1:8" x14ac:dyDescent="0.2">
      <c r="A618" s="21"/>
      <c r="B618" s="21"/>
      <c r="C618" s="21"/>
      <c r="D618" s="21"/>
      <c r="E618" s="21"/>
      <c r="F618" s="27"/>
      <c r="G618" s="21"/>
      <c r="H618" s="18"/>
    </row>
    <row r="619" spans="1:8" x14ac:dyDescent="0.2">
      <c r="A619" s="21"/>
      <c r="B619" s="21"/>
      <c r="C619" s="21"/>
      <c r="D619" s="21"/>
      <c r="E619" s="21"/>
      <c r="F619" s="27"/>
      <c r="G619" s="21"/>
      <c r="H619" s="18"/>
    </row>
    <row r="620" spans="1:8" x14ac:dyDescent="0.2">
      <c r="A620" s="21"/>
      <c r="B620" s="21"/>
      <c r="C620" s="21"/>
      <c r="D620" s="21"/>
      <c r="E620" s="21"/>
      <c r="F620" s="27"/>
      <c r="G620" s="21"/>
      <c r="H620" s="18"/>
    </row>
    <row r="621" spans="1:8" x14ac:dyDescent="0.2">
      <c r="A621" s="21"/>
      <c r="B621" s="21"/>
      <c r="C621" s="21"/>
      <c r="D621" s="21"/>
      <c r="E621" s="21"/>
      <c r="F621" s="27"/>
      <c r="G621" s="21"/>
      <c r="H621" s="18"/>
    </row>
    <row r="622" spans="1:8" x14ac:dyDescent="0.2">
      <c r="A622" s="21"/>
      <c r="B622" s="21"/>
      <c r="C622" s="21"/>
      <c r="D622" s="21"/>
      <c r="E622" s="21"/>
      <c r="F622" s="27"/>
      <c r="G622" s="21"/>
      <c r="H622" s="18"/>
    </row>
    <row r="623" spans="1:8" x14ac:dyDescent="0.2">
      <c r="A623" s="21"/>
      <c r="B623" s="21"/>
      <c r="C623" s="21"/>
      <c r="D623" s="21"/>
      <c r="E623" s="21"/>
      <c r="F623" s="27"/>
      <c r="G623" s="21"/>
      <c r="H623" s="18"/>
    </row>
    <row r="624" spans="1:8" x14ac:dyDescent="0.2">
      <c r="A624" s="21"/>
      <c r="B624" s="21"/>
      <c r="C624" s="21"/>
      <c r="D624" s="21"/>
      <c r="E624" s="21"/>
      <c r="F624" s="27"/>
      <c r="G624" s="21"/>
      <c r="H624" s="18"/>
    </row>
    <row r="625" spans="1:8" x14ac:dyDescent="0.2">
      <c r="A625" s="21"/>
      <c r="B625" s="21"/>
      <c r="C625" s="21"/>
      <c r="D625" s="21"/>
      <c r="E625" s="21"/>
      <c r="F625" s="27"/>
      <c r="G625" s="21"/>
      <c r="H625" s="18"/>
    </row>
    <row r="626" spans="1:8" x14ac:dyDescent="0.2">
      <c r="A626" s="21"/>
      <c r="B626" s="21"/>
      <c r="C626" s="21"/>
      <c r="D626" s="21"/>
      <c r="E626" s="21"/>
      <c r="F626" s="27"/>
      <c r="G626" s="21"/>
      <c r="H626" s="18"/>
    </row>
    <row r="627" spans="1:8" x14ac:dyDescent="0.2">
      <c r="A627" s="21"/>
      <c r="B627" s="21"/>
      <c r="C627" s="21"/>
      <c r="D627" s="21"/>
      <c r="E627" s="21"/>
      <c r="F627" s="27"/>
      <c r="G627" s="21"/>
      <c r="H627" s="18"/>
    </row>
    <row r="628" spans="1:8" x14ac:dyDescent="0.2">
      <c r="A628" s="21"/>
      <c r="B628" s="21"/>
      <c r="C628" s="21"/>
      <c r="D628" s="21"/>
      <c r="E628" s="21"/>
      <c r="F628" s="27"/>
      <c r="G628" s="21"/>
      <c r="H628" s="18"/>
    </row>
    <row r="629" spans="1:8" x14ac:dyDescent="0.2">
      <c r="A629" s="21"/>
      <c r="B629" s="21"/>
      <c r="C629" s="21"/>
      <c r="D629" s="21"/>
      <c r="E629" s="21"/>
      <c r="F629" s="27"/>
      <c r="G629" s="21"/>
      <c r="H629" s="18"/>
    </row>
    <row r="630" spans="1:8" x14ac:dyDescent="0.2">
      <c r="A630" s="21"/>
      <c r="B630" s="21"/>
      <c r="C630" s="21"/>
      <c r="D630" s="21"/>
      <c r="E630" s="21"/>
      <c r="F630" s="27"/>
      <c r="G630" s="21"/>
      <c r="H630" s="18"/>
    </row>
    <row r="631" spans="1:8" x14ac:dyDescent="0.2">
      <c r="A631" s="21"/>
      <c r="B631" s="21"/>
      <c r="C631" s="21"/>
      <c r="D631" s="21"/>
      <c r="E631" s="21"/>
      <c r="F631" s="27"/>
      <c r="G631" s="21"/>
      <c r="H631" s="18"/>
    </row>
    <row r="632" spans="1:8" x14ac:dyDescent="0.2">
      <c r="A632" s="21"/>
      <c r="B632" s="21"/>
      <c r="C632" s="21"/>
      <c r="D632" s="21"/>
      <c r="E632" s="21"/>
      <c r="F632" s="27"/>
      <c r="G632" s="21"/>
      <c r="H632" s="18"/>
    </row>
    <row r="633" spans="1:8" x14ac:dyDescent="0.2">
      <c r="A633" s="21"/>
      <c r="B633" s="21"/>
      <c r="C633" s="21"/>
      <c r="D633" s="21"/>
      <c r="E633" s="21"/>
      <c r="F633" s="27"/>
      <c r="G633" s="21"/>
      <c r="H633" s="18"/>
    </row>
    <row r="634" spans="1:8" x14ac:dyDescent="0.2">
      <c r="A634" s="21"/>
      <c r="B634" s="21"/>
      <c r="C634" s="21"/>
      <c r="D634" s="21"/>
      <c r="E634" s="21"/>
      <c r="F634" s="27"/>
      <c r="G634" s="21"/>
      <c r="H634" s="18"/>
    </row>
    <row r="635" spans="1:8" x14ac:dyDescent="0.2">
      <c r="A635" s="21"/>
      <c r="B635" s="21"/>
      <c r="C635" s="21"/>
      <c r="D635" s="21"/>
      <c r="E635" s="21"/>
      <c r="F635" s="27"/>
      <c r="G635" s="21"/>
      <c r="H635" s="18"/>
    </row>
    <row r="636" spans="1:8" x14ac:dyDescent="0.2">
      <c r="A636" s="21"/>
      <c r="B636" s="21"/>
      <c r="C636" s="21"/>
      <c r="D636" s="21"/>
      <c r="E636" s="21"/>
      <c r="F636" s="27"/>
      <c r="G636" s="21"/>
      <c r="H636" s="18"/>
    </row>
    <row r="637" spans="1:8" x14ac:dyDescent="0.2">
      <c r="A637" s="21"/>
      <c r="B637" s="21"/>
      <c r="C637" s="21"/>
      <c r="D637" s="21"/>
      <c r="E637" s="21"/>
      <c r="F637" s="27"/>
      <c r="G637" s="21"/>
      <c r="H637" s="18"/>
    </row>
    <row r="638" spans="1:8" x14ac:dyDescent="0.2">
      <c r="A638" s="21"/>
      <c r="B638" s="21"/>
      <c r="C638" s="21"/>
      <c r="D638" s="21"/>
      <c r="E638" s="21"/>
      <c r="F638" s="27"/>
      <c r="G638" s="21"/>
      <c r="H638" s="18"/>
    </row>
    <row r="639" spans="1:8" x14ac:dyDescent="0.2">
      <c r="A639" s="21"/>
      <c r="B639" s="21"/>
      <c r="C639" s="21"/>
      <c r="D639" s="21"/>
      <c r="E639" s="21"/>
      <c r="F639" s="27"/>
      <c r="G639" s="21"/>
      <c r="H639" s="18"/>
    </row>
    <row r="640" spans="1:8" x14ac:dyDescent="0.2">
      <c r="A640" s="21"/>
      <c r="B640" s="21"/>
      <c r="C640" s="21"/>
      <c r="D640" s="21"/>
      <c r="E640" s="21"/>
      <c r="F640" s="27"/>
      <c r="G640" s="21"/>
      <c r="H640" s="18"/>
    </row>
    <row r="641" spans="1:8" x14ac:dyDescent="0.2">
      <c r="A641" s="21"/>
      <c r="B641" s="21"/>
      <c r="C641" s="21"/>
      <c r="D641" s="21"/>
      <c r="E641" s="21"/>
      <c r="F641" s="27"/>
      <c r="G641" s="21"/>
      <c r="H641" s="18"/>
    </row>
    <row r="642" spans="1:8" x14ac:dyDescent="0.2">
      <c r="A642" s="21"/>
      <c r="B642" s="21"/>
      <c r="C642" s="21"/>
      <c r="D642" s="21"/>
      <c r="E642" s="21"/>
      <c r="F642" s="27"/>
      <c r="G642" s="21"/>
      <c r="H642" s="18"/>
    </row>
    <row r="643" spans="1:8" x14ac:dyDescent="0.2">
      <c r="A643" s="21"/>
      <c r="B643" s="21"/>
      <c r="C643" s="21"/>
      <c r="D643" s="21"/>
      <c r="E643" s="21"/>
      <c r="F643" s="27"/>
      <c r="G643" s="21"/>
      <c r="H643" s="18"/>
    </row>
    <row r="644" spans="1:8" x14ac:dyDescent="0.2">
      <c r="A644" s="21"/>
      <c r="B644" s="21"/>
      <c r="C644" s="21"/>
      <c r="D644" s="21"/>
      <c r="E644" s="21"/>
      <c r="F644" s="27"/>
      <c r="G644" s="21"/>
      <c r="H644" s="18"/>
    </row>
    <row r="645" spans="1:8" x14ac:dyDescent="0.2">
      <c r="A645" s="21"/>
      <c r="B645" s="21"/>
      <c r="C645" s="21"/>
      <c r="D645" s="21"/>
      <c r="E645" s="21"/>
      <c r="F645" s="27"/>
      <c r="G645" s="21"/>
      <c r="H645" s="18"/>
    </row>
    <row r="646" spans="1:8" x14ac:dyDescent="0.2">
      <c r="A646" s="21"/>
      <c r="B646" s="21"/>
      <c r="C646" s="21"/>
      <c r="D646" s="21"/>
      <c r="E646" s="21"/>
      <c r="F646" s="27"/>
      <c r="G646" s="21"/>
      <c r="H646" s="18"/>
    </row>
    <row r="647" spans="1:8" x14ac:dyDescent="0.2">
      <c r="A647" s="21"/>
      <c r="B647" s="21"/>
      <c r="C647" s="21"/>
      <c r="D647" s="21"/>
      <c r="E647" s="21"/>
      <c r="F647" s="27"/>
      <c r="G647" s="21"/>
      <c r="H647" s="18"/>
    </row>
    <row r="648" spans="1:8" x14ac:dyDescent="0.2">
      <c r="A648" s="21"/>
      <c r="B648" s="21"/>
      <c r="C648" s="21"/>
      <c r="D648" s="21"/>
      <c r="E648" s="21"/>
      <c r="F648" s="27"/>
      <c r="G648" s="21"/>
      <c r="H648" s="18"/>
    </row>
  </sheetData>
  <mergeCells count="4">
    <mergeCell ref="G3:G4"/>
    <mergeCell ref="H3:H4"/>
    <mergeCell ref="A3:C3"/>
    <mergeCell ref="E3:F4"/>
  </mergeCells>
  <pageMargins left="0.19685039370078741" right="0.19685039370078741" top="0.59055118110236227" bottom="0.39370078740157483" header="0.31496062992125984" footer="0.31496062992125984"/>
  <pageSetup paperSize="9" scale="78" fitToHeight="0" orientation="portrait" r:id="rId1"/>
  <headerFooter>
    <oddHeader>&amp;L Stavba: Rýchlostná cesta R2 Šaca – Košické Olšany II. úsek
                        SSÚR Šebastovce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8"/>
  <sheetViews>
    <sheetView topLeftCell="A108" zoomScaleNormal="100" workbookViewId="0">
      <selection activeCell="O116" sqref="O116"/>
    </sheetView>
  </sheetViews>
  <sheetFormatPr defaultColWidth="9.140625" defaultRowHeight="12.75" x14ac:dyDescent="0.2"/>
  <cols>
    <col min="1" max="1" width="4.7109375" style="210" customWidth="1"/>
    <col min="2" max="2" width="8.140625" style="210" customWidth="1"/>
    <col min="3" max="3" width="9" style="210" customWidth="1"/>
    <col min="4" max="4" width="10.85546875" style="210" customWidth="1"/>
    <col min="5" max="5" width="52.7109375" style="210" customWidth="1"/>
    <col min="6" max="6" width="9.85546875" style="349" customWidth="1"/>
    <col min="7" max="7" width="5.7109375" style="210" customWidth="1"/>
    <col min="8" max="8" width="8.7109375" style="350" customWidth="1"/>
    <col min="9" max="16384" width="9.140625" style="210"/>
  </cols>
  <sheetData>
    <row r="1" spans="1:8" x14ac:dyDescent="0.2">
      <c r="A1" s="203" t="s">
        <v>0</v>
      </c>
      <c r="B1" s="203"/>
      <c r="C1" s="204"/>
      <c r="D1" s="205"/>
      <c r="E1" s="206" t="s">
        <v>615</v>
      </c>
      <c r="F1" s="207"/>
      <c r="G1" s="208"/>
      <c r="H1" s="209"/>
    </row>
    <row r="2" spans="1:8" ht="13.5" thickBot="1" x14ac:dyDescent="0.25">
      <c r="A2" s="211" t="s">
        <v>1</v>
      </c>
      <c r="B2" s="203"/>
      <c r="C2" s="204"/>
      <c r="D2" s="212"/>
      <c r="E2" s="351" t="s">
        <v>616</v>
      </c>
      <c r="F2" s="207"/>
      <c r="G2" s="213"/>
      <c r="H2" s="209"/>
    </row>
    <row r="3" spans="1:8" ht="13.5" customHeight="1" x14ac:dyDescent="0.2">
      <c r="A3" s="363" t="s">
        <v>2</v>
      </c>
      <c r="B3" s="364"/>
      <c r="C3" s="364"/>
      <c r="D3" s="214"/>
      <c r="E3" s="365" t="s">
        <v>3</v>
      </c>
      <c r="F3" s="366"/>
      <c r="G3" s="369" t="s">
        <v>4</v>
      </c>
      <c r="H3" s="371" t="s">
        <v>508</v>
      </c>
    </row>
    <row r="4" spans="1:8" ht="13.5" customHeight="1" thickBot="1" x14ac:dyDescent="0.25">
      <c r="A4" s="215" t="s">
        <v>5</v>
      </c>
      <c r="B4" s="216" t="s">
        <v>6</v>
      </c>
      <c r="C4" s="216" t="s">
        <v>7</v>
      </c>
      <c r="D4" s="216" t="s">
        <v>8</v>
      </c>
      <c r="E4" s="367"/>
      <c r="F4" s="368"/>
      <c r="G4" s="370"/>
      <c r="H4" s="372"/>
    </row>
    <row r="5" spans="1:8" ht="12.75" customHeight="1" x14ac:dyDescent="0.2">
      <c r="A5" s="217"/>
      <c r="B5" s="218"/>
      <c r="C5" s="218"/>
      <c r="D5" s="219"/>
      <c r="E5" s="220"/>
      <c r="F5" s="221"/>
      <c r="G5" s="222"/>
      <c r="H5" s="223"/>
    </row>
    <row r="6" spans="1:8" ht="25.5" x14ac:dyDescent="0.2">
      <c r="A6" s="224"/>
      <c r="B6" s="225" t="s">
        <v>509</v>
      </c>
      <c r="C6" s="226"/>
      <c r="D6" s="227"/>
      <c r="E6" s="228" t="s">
        <v>510</v>
      </c>
      <c r="F6" s="229"/>
      <c r="G6" s="230"/>
      <c r="H6" s="231"/>
    </row>
    <row r="7" spans="1:8" x14ac:dyDescent="0.2">
      <c r="A7" s="233"/>
      <c r="B7" s="234"/>
      <c r="C7" s="234"/>
      <c r="D7" s="234"/>
      <c r="E7" s="235"/>
      <c r="F7" s="229"/>
      <c r="G7" s="234"/>
      <c r="H7" s="236"/>
    </row>
    <row r="8" spans="1:8" s="244" customFormat="1" ht="12.75" customHeight="1" x14ac:dyDescent="0.25">
      <c r="A8" s="238">
        <f>MAX(A$1:A7)+1</f>
        <v>1</v>
      </c>
      <c r="B8" s="239"/>
      <c r="C8" s="240" t="s">
        <v>511</v>
      </c>
      <c r="D8" s="240"/>
      <c r="E8" s="241" t="s">
        <v>512</v>
      </c>
      <c r="F8" s="241"/>
      <c r="G8" s="242" t="s">
        <v>45</v>
      </c>
      <c r="H8" s="243">
        <v>60</v>
      </c>
    </row>
    <row r="9" spans="1:8" s="244" customFormat="1" ht="25.5" x14ac:dyDescent="0.25">
      <c r="A9" s="245"/>
      <c r="B9" s="239"/>
      <c r="C9" s="246"/>
      <c r="D9" s="247" t="s">
        <v>513</v>
      </c>
      <c r="E9" s="248" t="s">
        <v>514</v>
      </c>
      <c r="F9" s="248"/>
      <c r="G9" s="249" t="s">
        <v>45</v>
      </c>
      <c r="H9" s="232">
        <v>60</v>
      </c>
    </row>
    <row r="10" spans="1:8" x14ac:dyDescent="0.2">
      <c r="A10" s="238"/>
      <c r="B10" s="234"/>
      <c r="C10" s="250"/>
      <c r="D10" s="251"/>
      <c r="E10" s="252" t="s">
        <v>515</v>
      </c>
      <c r="F10" s="253">
        <v>40</v>
      </c>
      <c r="G10" s="234"/>
      <c r="H10" s="237"/>
    </row>
    <row r="11" spans="1:8" x14ac:dyDescent="0.2">
      <c r="A11" s="238"/>
      <c r="B11" s="234"/>
      <c r="C11" s="250"/>
      <c r="D11" s="251"/>
      <c r="E11" s="252" t="s">
        <v>516</v>
      </c>
      <c r="F11" s="254">
        <v>20</v>
      </c>
      <c r="G11" s="234"/>
      <c r="H11" s="237"/>
    </row>
    <row r="12" spans="1:8" x14ac:dyDescent="0.2">
      <c r="A12" s="238"/>
      <c r="B12" s="234"/>
      <c r="C12" s="250"/>
      <c r="D12" s="251"/>
      <c r="E12" s="252"/>
      <c r="F12" s="255">
        <f>SUM(F10:F11)</f>
        <v>60</v>
      </c>
      <c r="G12" s="234"/>
      <c r="H12" s="237"/>
    </row>
    <row r="13" spans="1:8" s="244" customFormat="1" ht="15.75" x14ac:dyDescent="0.25">
      <c r="A13" s="245"/>
      <c r="B13" s="239"/>
      <c r="C13" s="246"/>
      <c r="D13" s="247"/>
      <c r="E13" s="248"/>
      <c r="F13" s="229"/>
      <c r="G13" s="249"/>
      <c r="H13" s="232"/>
    </row>
    <row r="14" spans="1:8" x14ac:dyDescent="0.2">
      <c r="A14" s="238">
        <f>MAX(A$1:A13)+1</f>
        <v>2</v>
      </c>
      <c r="B14" s="256"/>
      <c r="C14" s="240" t="s">
        <v>517</v>
      </c>
      <c r="D14" s="240"/>
      <c r="E14" s="241" t="s">
        <v>518</v>
      </c>
      <c r="F14" s="241"/>
      <c r="G14" s="242" t="s">
        <v>45</v>
      </c>
      <c r="H14" s="243">
        <v>20</v>
      </c>
    </row>
    <row r="15" spans="1:8" ht="25.5" x14ac:dyDescent="0.2">
      <c r="A15" s="238"/>
      <c r="B15" s="256"/>
      <c r="C15" s="246"/>
      <c r="D15" s="247" t="s">
        <v>519</v>
      </c>
      <c r="E15" s="248" t="s">
        <v>520</v>
      </c>
      <c r="F15" s="248"/>
      <c r="G15" s="249" t="s">
        <v>45</v>
      </c>
      <c r="H15" s="232">
        <v>20</v>
      </c>
    </row>
    <row r="16" spans="1:8" x14ac:dyDescent="0.2">
      <c r="A16" s="238"/>
      <c r="B16" s="234"/>
      <c r="C16" s="250"/>
      <c r="D16" s="251"/>
      <c r="E16" s="252" t="s">
        <v>521</v>
      </c>
      <c r="F16" s="253">
        <v>20</v>
      </c>
      <c r="G16" s="234"/>
      <c r="H16" s="237"/>
    </row>
    <row r="17" spans="1:8" x14ac:dyDescent="0.2">
      <c r="A17" s="238"/>
      <c r="B17" s="234"/>
      <c r="C17" s="250"/>
      <c r="D17" s="251"/>
      <c r="E17" s="252"/>
      <c r="F17" s="255"/>
      <c r="G17" s="234"/>
      <c r="H17" s="237"/>
    </row>
    <row r="18" spans="1:8" s="261" customFormat="1" ht="25.5" x14ac:dyDescent="0.2">
      <c r="A18" s="238">
        <f>MAX(A$1:A17)+1</f>
        <v>3</v>
      </c>
      <c r="B18" s="257"/>
      <c r="C18" s="258">
        <v>91011202</v>
      </c>
      <c r="D18" s="259"/>
      <c r="E18" s="260" t="s">
        <v>522</v>
      </c>
      <c r="F18" s="260"/>
      <c r="G18" s="230" t="s">
        <v>23</v>
      </c>
      <c r="H18" s="243">
        <v>3</v>
      </c>
    </row>
    <row r="19" spans="1:8" s="261" customFormat="1" ht="25.5" x14ac:dyDescent="0.2">
      <c r="A19" s="262"/>
      <c r="B19" s="263"/>
      <c r="C19" s="264"/>
      <c r="D19" s="265">
        <v>9101120201</v>
      </c>
      <c r="E19" s="266" t="s">
        <v>523</v>
      </c>
      <c r="F19" s="266"/>
      <c r="G19" s="267" t="s">
        <v>23</v>
      </c>
      <c r="H19" s="232">
        <v>3</v>
      </c>
    </row>
    <row r="20" spans="1:8" s="244" customFormat="1" x14ac:dyDescent="0.2">
      <c r="A20" s="268"/>
      <c r="B20" s="269"/>
      <c r="C20" s="270"/>
      <c r="D20" s="271"/>
      <c r="E20" s="252" t="s">
        <v>524</v>
      </c>
      <c r="F20" s="253">
        <v>3</v>
      </c>
      <c r="G20" s="272"/>
      <c r="H20" s="273"/>
    </row>
    <row r="21" spans="1:8" s="244" customFormat="1" x14ac:dyDescent="0.2">
      <c r="A21" s="268"/>
      <c r="B21" s="269"/>
      <c r="C21" s="270"/>
      <c r="D21" s="271"/>
      <c r="E21" s="274"/>
      <c r="F21" s="255"/>
      <c r="G21" s="272"/>
      <c r="H21" s="273"/>
    </row>
    <row r="22" spans="1:8" s="276" customFormat="1" x14ac:dyDescent="0.2">
      <c r="A22" s="238">
        <f>MAX(A$1:A21)+1</f>
        <v>4</v>
      </c>
      <c r="B22" s="275"/>
      <c r="C22" s="258">
        <v>91021201</v>
      </c>
      <c r="D22" s="259"/>
      <c r="E22" s="260" t="s">
        <v>525</v>
      </c>
      <c r="F22" s="260"/>
      <c r="G22" s="230" t="s">
        <v>23</v>
      </c>
      <c r="H22" s="291">
        <v>15</v>
      </c>
    </row>
    <row r="23" spans="1:8" s="276" customFormat="1" x14ac:dyDescent="0.2">
      <c r="A23" s="277"/>
      <c r="B23" s="278"/>
      <c r="C23" s="264"/>
      <c r="D23" s="265">
        <v>9102120101</v>
      </c>
      <c r="E23" s="266" t="s">
        <v>526</v>
      </c>
      <c r="F23" s="266"/>
      <c r="G23" s="267" t="s">
        <v>23</v>
      </c>
      <c r="H23" s="279">
        <v>15</v>
      </c>
    </row>
    <row r="24" spans="1:8" s="276" customFormat="1" ht="25.5" x14ac:dyDescent="0.2">
      <c r="A24" s="277"/>
      <c r="B24" s="278"/>
      <c r="C24" s="264"/>
      <c r="D24" s="265"/>
      <c r="E24" s="252" t="s">
        <v>527</v>
      </c>
      <c r="F24" s="253">
        <v>15</v>
      </c>
      <c r="G24" s="267"/>
      <c r="H24" s="279"/>
    </row>
    <row r="25" spans="1:8" s="276" customFormat="1" x14ac:dyDescent="0.2">
      <c r="A25" s="277"/>
      <c r="B25" s="278"/>
      <c r="C25" s="264"/>
      <c r="D25" s="265"/>
      <c r="E25" s="266"/>
      <c r="F25" s="266"/>
      <c r="G25" s="267"/>
      <c r="H25" s="279"/>
    </row>
    <row r="26" spans="1:8" s="276" customFormat="1" ht="25.5" x14ac:dyDescent="0.2">
      <c r="A26" s="238">
        <f>MAX(A$1:A25)+1</f>
        <v>5</v>
      </c>
      <c r="B26" s="275"/>
      <c r="C26" s="258">
        <v>91021801</v>
      </c>
      <c r="D26" s="259"/>
      <c r="E26" s="260" t="s">
        <v>528</v>
      </c>
      <c r="F26" s="260"/>
      <c r="G26" s="230" t="s">
        <v>529</v>
      </c>
      <c r="H26" s="291">
        <v>1</v>
      </c>
    </row>
    <row r="27" spans="1:8" s="276" customFormat="1" ht="25.5" x14ac:dyDescent="0.2">
      <c r="A27" s="277"/>
      <c r="B27" s="278"/>
      <c r="C27" s="264"/>
      <c r="D27" s="265">
        <v>9102180101</v>
      </c>
      <c r="E27" s="266" t="s">
        <v>530</v>
      </c>
      <c r="F27" s="266"/>
      <c r="G27" s="267" t="s">
        <v>529</v>
      </c>
      <c r="H27" s="279">
        <v>1</v>
      </c>
    </row>
    <row r="28" spans="1:8" s="276" customFormat="1" ht="25.5" x14ac:dyDescent="0.2">
      <c r="A28" s="277"/>
      <c r="B28" s="278"/>
      <c r="C28" s="264"/>
      <c r="D28" s="265"/>
      <c r="E28" s="252" t="s">
        <v>531</v>
      </c>
      <c r="F28" s="253">
        <v>0.39</v>
      </c>
      <c r="G28" s="267"/>
      <c r="H28" s="279"/>
    </row>
    <row r="29" spans="1:8" s="276" customFormat="1" x14ac:dyDescent="0.2">
      <c r="A29" s="277"/>
      <c r="B29" s="278"/>
      <c r="C29" s="264"/>
      <c r="D29" s="265"/>
      <c r="E29" s="266"/>
      <c r="F29" s="266"/>
      <c r="G29" s="267"/>
      <c r="H29" s="279"/>
    </row>
    <row r="30" spans="1:8" s="261" customFormat="1" x14ac:dyDescent="0.2">
      <c r="A30" s="238">
        <f>MAX(A$1:A29)+1</f>
        <v>6</v>
      </c>
      <c r="B30" s="257"/>
      <c r="C30" s="258">
        <v>91080101</v>
      </c>
      <c r="D30" s="259"/>
      <c r="E30" s="260" t="s">
        <v>532</v>
      </c>
      <c r="F30" s="260"/>
      <c r="G30" s="230" t="s">
        <v>45</v>
      </c>
      <c r="H30" s="243">
        <v>53</v>
      </c>
    </row>
    <row r="31" spans="1:8" s="261" customFormat="1" x14ac:dyDescent="0.2">
      <c r="A31" s="262"/>
      <c r="B31" s="263"/>
      <c r="C31" s="264"/>
      <c r="D31" s="265">
        <v>9108010103</v>
      </c>
      <c r="E31" s="266" t="s">
        <v>533</v>
      </c>
      <c r="F31" s="266"/>
      <c r="G31" s="267" t="s">
        <v>45</v>
      </c>
      <c r="H31" s="232">
        <v>53</v>
      </c>
    </row>
    <row r="32" spans="1:8" s="244" customFormat="1" x14ac:dyDescent="0.2">
      <c r="A32" s="280"/>
      <c r="B32" s="281"/>
      <c r="C32" s="281"/>
      <c r="D32" s="281"/>
      <c r="E32" s="252" t="s">
        <v>534</v>
      </c>
      <c r="F32" s="253">
        <v>5</v>
      </c>
      <c r="G32" s="281"/>
      <c r="H32" s="232"/>
    </row>
    <row r="33" spans="1:8" s="244" customFormat="1" x14ac:dyDescent="0.2">
      <c r="A33" s="280"/>
      <c r="B33" s="281"/>
      <c r="C33" s="281"/>
      <c r="D33" s="281"/>
      <c r="E33" s="252" t="s">
        <v>535</v>
      </c>
      <c r="F33" s="253">
        <v>12</v>
      </c>
      <c r="G33" s="282"/>
      <c r="H33" s="232"/>
    </row>
    <row r="34" spans="1:8" s="244" customFormat="1" x14ac:dyDescent="0.2">
      <c r="A34" s="280"/>
      <c r="B34" s="281"/>
      <c r="C34" s="281"/>
      <c r="D34" s="281"/>
      <c r="E34" s="252" t="s">
        <v>536</v>
      </c>
      <c r="F34" s="253">
        <v>5</v>
      </c>
      <c r="G34" s="282"/>
      <c r="H34" s="232"/>
    </row>
    <row r="35" spans="1:8" s="244" customFormat="1" x14ac:dyDescent="0.2">
      <c r="A35" s="280"/>
      <c r="B35" s="281"/>
      <c r="C35" s="281"/>
      <c r="D35" s="281"/>
      <c r="E35" s="252" t="s">
        <v>537</v>
      </c>
      <c r="F35" s="253">
        <v>7</v>
      </c>
      <c r="G35" s="282"/>
      <c r="H35" s="232"/>
    </row>
    <row r="36" spans="1:8" s="244" customFormat="1" x14ac:dyDescent="0.2">
      <c r="A36" s="280"/>
      <c r="B36" s="281"/>
      <c r="C36" s="281"/>
      <c r="D36" s="281"/>
      <c r="E36" s="252" t="s">
        <v>538</v>
      </c>
      <c r="F36" s="253">
        <v>10</v>
      </c>
      <c r="G36" s="282"/>
      <c r="H36" s="232"/>
    </row>
    <row r="37" spans="1:8" s="244" customFormat="1" x14ac:dyDescent="0.2">
      <c r="A37" s="280"/>
      <c r="B37" s="281"/>
      <c r="C37" s="281"/>
      <c r="D37" s="281"/>
      <c r="E37" s="252" t="s">
        <v>539</v>
      </c>
      <c r="F37" s="254">
        <v>14</v>
      </c>
      <c r="G37" s="282"/>
      <c r="H37" s="232"/>
    </row>
    <row r="38" spans="1:8" s="244" customFormat="1" x14ac:dyDescent="0.2">
      <c r="A38" s="280"/>
      <c r="B38" s="281"/>
      <c r="C38" s="281"/>
      <c r="D38" s="281"/>
      <c r="E38" s="283"/>
      <c r="F38" s="255">
        <f>SUM(F32:F37)</f>
        <v>53</v>
      </c>
      <c r="G38" s="281"/>
      <c r="H38" s="352"/>
    </row>
    <row r="39" spans="1:8" s="244" customFormat="1" x14ac:dyDescent="0.2">
      <c r="A39" s="280"/>
      <c r="B39" s="281"/>
      <c r="C39" s="281"/>
      <c r="D39" s="281"/>
      <c r="E39" s="283"/>
      <c r="F39" s="255"/>
      <c r="G39" s="281"/>
      <c r="H39" s="352"/>
    </row>
    <row r="40" spans="1:8" s="244" customFormat="1" x14ac:dyDescent="0.2">
      <c r="A40" s="238">
        <f>MAX(A$1:A39)+1</f>
        <v>7</v>
      </c>
      <c r="B40" s="281"/>
      <c r="C40" s="258">
        <v>91080104</v>
      </c>
      <c r="D40" s="259"/>
      <c r="E40" s="260" t="s">
        <v>540</v>
      </c>
      <c r="F40" s="260"/>
      <c r="G40" s="230" t="s">
        <v>45</v>
      </c>
      <c r="H40" s="353">
        <v>20</v>
      </c>
    </row>
    <row r="41" spans="1:8" s="244" customFormat="1" x14ac:dyDescent="0.2">
      <c r="A41" s="280"/>
      <c r="B41" s="281"/>
      <c r="C41" s="258"/>
      <c r="D41" s="265">
        <v>9108010402</v>
      </c>
      <c r="E41" s="266" t="s">
        <v>541</v>
      </c>
      <c r="F41" s="266"/>
      <c r="G41" s="267" t="s">
        <v>45</v>
      </c>
      <c r="H41" s="352">
        <v>20</v>
      </c>
    </row>
    <row r="42" spans="1:8" s="244" customFormat="1" x14ac:dyDescent="0.2">
      <c r="A42" s="280"/>
      <c r="B42" s="281"/>
      <c r="C42" s="281"/>
      <c r="D42" s="281"/>
      <c r="E42" s="252" t="s">
        <v>542</v>
      </c>
      <c r="F42" s="253">
        <v>5</v>
      </c>
      <c r="G42" s="281"/>
      <c r="H42" s="352"/>
    </row>
    <row r="43" spans="1:8" s="244" customFormat="1" x14ac:dyDescent="0.2">
      <c r="A43" s="280"/>
      <c r="B43" s="281"/>
      <c r="C43" s="281"/>
      <c r="D43" s="281"/>
      <c r="E43" s="252" t="s">
        <v>543</v>
      </c>
      <c r="F43" s="253">
        <v>5</v>
      </c>
      <c r="G43" s="281"/>
      <c r="H43" s="352"/>
    </row>
    <row r="44" spans="1:8" s="244" customFormat="1" x14ac:dyDescent="0.2">
      <c r="A44" s="280"/>
      <c r="B44" s="281"/>
      <c r="C44" s="281"/>
      <c r="D44" s="281"/>
      <c r="E44" s="252" t="s">
        <v>544</v>
      </c>
      <c r="F44" s="254">
        <v>10</v>
      </c>
      <c r="G44" s="281"/>
      <c r="H44" s="352"/>
    </row>
    <row r="45" spans="1:8" s="244" customFormat="1" x14ac:dyDescent="0.2">
      <c r="A45" s="280"/>
      <c r="B45" s="281"/>
      <c r="C45" s="281"/>
      <c r="D45" s="281"/>
      <c r="E45" s="252"/>
      <c r="F45" s="255">
        <f>SUM(F42:F44)</f>
        <v>20</v>
      </c>
      <c r="G45" s="281"/>
      <c r="H45" s="352"/>
    </row>
    <row r="46" spans="1:8" s="244" customFormat="1" x14ac:dyDescent="0.2">
      <c r="A46" s="280"/>
      <c r="B46" s="281"/>
      <c r="C46" s="258"/>
      <c r="D46" s="259"/>
      <c r="E46" s="260"/>
      <c r="F46" s="260"/>
      <c r="G46" s="230"/>
      <c r="H46" s="352"/>
    </row>
    <row r="47" spans="1:8" s="261" customFormat="1" ht="25.5" x14ac:dyDescent="0.2">
      <c r="A47" s="238">
        <f>MAX(A$1:A46)+1</f>
        <v>8</v>
      </c>
      <c r="B47" s="257"/>
      <c r="C47" s="258">
        <v>91100111</v>
      </c>
      <c r="D47" s="259"/>
      <c r="E47" s="260" t="s">
        <v>545</v>
      </c>
      <c r="F47" s="260"/>
      <c r="G47" s="230" t="s">
        <v>23</v>
      </c>
      <c r="H47" s="243">
        <v>16</v>
      </c>
    </row>
    <row r="48" spans="1:8" s="261" customFormat="1" ht="25.5" x14ac:dyDescent="0.2">
      <c r="A48" s="262"/>
      <c r="B48" s="263"/>
      <c r="C48" s="264"/>
      <c r="D48" s="265">
        <v>9110011105</v>
      </c>
      <c r="E48" s="266" t="s">
        <v>546</v>
      </c>
      <c r="F48" s="266"/>
      <c r="G48" s="267" t="s">
        <v>23</v>
      </c>
      <c r="H48" s="232">
        <v>1</v>
      </c>
    </row>
    <row r="49" spans="1:8" s="244" customFormat="1" x14ac:dyDescent="0.2">
      <c r="A49" s="280"/>
      <c r="B49" s="281"/>
      <c r="C49" s="282"/>
      <c r="D49" s="281"/>
      <c r="E49" s="252" t="s">
        <v>547</v>
      </c>
      <c r="F49" s="253">
        <v>1</v>
      </c>
      <c r="G49" s="281"/>
      <c r="H49" s="352"/>
    </row>
    <row r="50" spans="1:8" s="244" customFormat="1" x14ac:dyDescent="0.2">
      <c r="A50" s="280"/>
      <c r="B50" s="281"/>
      <c r="C50" s="282"/>
      <c r="D50" s="281"/>
      <c r="E50" s="252"/>
      <c r="F50" s="255"/>
      <c r="G50" s="281"/>
      <c r="H50" s="352"/>
    </row>
    <row r="51" spans="1:8" s="261" customFormat="1" ht="25.5" x14ac:dyDescent="0.2">
      <c r="A51" s="262"/>
      <c r="B51" s="263"/>
      <c r="C51" s="264"/>
      <c r="D51" s="265">
        <v>9110011106</v>
      </c>
      <c r="E51" s="266" t="s">
        <v>548</v>
      </c>
      <c r="F51" s="266"/>
      <c r="G51" s="267" t="s">
        <v>23</v>
      </c>
      <c r="H51" s="232">
        <v>15</v>
      </c>
    </row>
    <row r="52" spans="1:8" s="244" customFormat="1" x14ac:dyDescent="0.2">
      <c r="A52" s="280"/>
      <c r="B52" s="281"/>
      <c r="C52" s="282"/>
      <c r="D52" s="281"/>
      <c r="E52" s="252" t="s">
        <v>549</v>
      </c>
      <c r="F52" s="253">
        <v>12</v>
      </c>
      <c r="G52" s="281"/>
      <c r="H52" s="352"/>
    </row>
    <row r="53" spans="1:8" s="244" customFormat="1" x14ac:dyDescent="0.2">
      <c r="A53" s="280"/>
      <c r="B53" s="281"/>
      <c r="C53" s="282"/>
      <c r="D53" s="281"/>
      <c r="E53" s="252" t="s">
        <v>550</v>
      </c>
      <c r="F53" s="253">
        <v>2</v>
      </c>
      <c r="G53" s="281"/>
      <c r="H53" s="352"/>
    </row>
    <row r="54" spans="1:8" s="244" customFormat="1" x14ac:dyDescent="0.2">
      <c r="A54" s="280"/>
      <c r="B54" s="281"/>
      <c r="C54" s="282"/>
      <c r="D54" s="281"/>
      <c r="E54" s="252" t="s">
        <v>551</v>
      </c>
      <c r="F54" s="254">
        <v>1</v>
      </c>
      <c r="G54" s="282"/>
      <c r="H54" s="352"/>
    </row>
    <row r="55" spans="1:8" s="244" customFormat="1" x14ac:dyDescent="0.2">
      <c r="A55" s="280"/>
      <c r="B55" s="281"/>
      <c r="C55" s="282"/>
      <c r="D55" s="282"/>
      <c r="E55" s="252"/>
      <c r="F55" s="253">
        <f>SUM(F52:F54)</f>
        <v>15</v>
      </c>
      <c r="G55" s="281"/>
      <c r="H55" s="352"/>
    </row>
    <row r="56" spans="1:8" s="244" customFormat="1" x14ac:dyDescent="0.2">
      <c r="A56" s="280"/>
      <c r="B56" s="281"/>
      <c r="C56" s="282"/>
      <c r="D56" s="282"/>
      <c r="E56" s="252"/>
      <c r="F56" s="255"/>
      <c r="G56" s="281"/>
      <c r="H56" s="352"/>
    </row>
    <row r="57" spans="1:8" s="261" customFormat="1" ht="25.5" x14ac:dyDescent="0.2">
      <c r="A57" s="238">
        <f>MAX(A$1:A56)+1</f>
        <v>9</v>
      </c>
      <c r="B57" s="257"/>
      <c r="C57" s="258">
        <v>91110101</v>
      </c>
      <c r="D57" s="259"/>
      <c r="E57" s="260" t="s">
        <v>552</v>
      </c>
      <c r="F57" s="260"/>
      <c r="G57" s="230" t="s">
        <v>23</v>
      </c>
      <c r="H57" s="243">
        <v>1</v>
      </c>
    </row>
    <row r="58" spans="1:8" s="261" customFormat="1" ht="25.5" x14ac:dyDescent="0.2">
      <c r="A58" s="262"/>
      <c r="B58" s="263"/>
      <c r="C58" s="264"/>
      <c r="D58" s="265">
        <v>9111010102</v>
      </c>
      <c r="E58" s="266" t="s">
        <v>553</v>
      </c>
      <c r="F58" s="266"/>
      <c r="G58" s="267" t="s">
        <v>23</v>
      </c>
      <c r="H58" s="232">
        <v>1</v>
      </c>
    </row>
    <row r="59" spans="1:8" s="261" customFormat="1" x14ac:dyDescent="0.2">
      <c r="A59" s="262"/>
      <c r="B59" s="263"/>
      <c r="C59" s="264"/>
      <c r="D59" s="265"/>
      <c r="E59" s="252" t="s">
        <v>554</v>
      </c>
      <c r="F59" s="253">
        <v>1</v>
      </c>
      <c r="G59" s="267"/>
      <c r="H59" s="232"/>
    </row>
    <row r="60" spans="1:8" s="261" customFormat="1" x14ac:dyDescent="0.2">
      <c r="A60" s="262"/>
      <c r="B60" s="263"/>
      <c r="C60" s="264"/>
      <c r="D60" s="265"/>
      <c r="E60" s="252"/>
      <c r="F60" s="255"/>
      <c r="G60" s="267"/>
      <c r="H60" s="232"/>
    </row>
    <row r="61" spans="1:8" s="261" customFormat="1" x14ac:dyDescent="0.2">
      <c r="A61" s="238">
        <f>MAX(A$1:A60)+1</f>
        <v>10</v>
      </c>
      <c r="B61" s="257"/>
      <c r="C61" s="258">
        <v>91190102</v>
      </c>
      <c r="D61" s="259"/>
      <c r="E61" s="260" t="s">
        <v>555</v>
      </c>
      <c r="F61" s="260"/>
      <c r="G61" s="230" t="s">
        <v>23</v>
      </c>
      <c r="H61" s="243">
        <v>2</v>
      </c>
    </row>
    <row r="62" spans="1:8" s="261" customFormat="1" x14ac:dyDescent="0.2">
      <c r="A62" s="262"/>
      <c r="B62" s="263"/>
      <c r="C62" s="264"/>
      <c r="D62" s="265">
        <v>9119010201</v>
      </c>
      <c r="E62" s="266" t="s">
        <v>556</v>
      </c>
      <c r="F62" s="266"/>
      <c r="G62" s="267" t="s">
        <v>23</v>
      </c>
      <c r="H62" s="232">
        <v>2</v>
      </c>
    </row>
    <row r="63" spans="1:8" s="261" customFormat="1" ht="25.5" x14ac:dyDescent="0.2">
      <c r="A63" s="262"/>
      <c r="B63" s="263"/>
      <c r="C63" s="264"/>
      <c r="D63" s="265"/>
      <c r="E63" s="252" t="s">
        <v>557</v>
      </c>
      <c r="F63" s="253">
        <v>1</v>
      </c>
      <c r="G63" s="267"/>
      <c r="H63" s="232"/>
    </row>
    <row r="64" spans="1:8" s="261" customFormat="1" ht="25.5" x14ac:dyDescent="0.2">
      <c r="A64" s="262"/>
      <c r="B64" s="263"/>
      <c r="C64" s="264"/>
      <c r="D64" s="265"/>
      <c r="E64" s="252" t="s">
        <v>558</v>
      </c>
      <c r="F64" s="254">
        <v>1</v>
      </c>
      <c r="G64" s="284"/>
      <c r="H64" s="232"/>
    </row>
    <row r="65" spans="1:8" s="261" customFormat="1" x14ac:dyDescent="0.2">
      <c r="A65" s="262"/>
      <c r="B65" s="263"/>
      <c r="C65" s="264"/>
      <c r="D65" s="265"/>
      <c r="E65" s="283"/>
      <c r="F65" s="255">
        <f>SUM(F63:F64)</f>
        <v>2</v>
      </c>
      <c r="G65" s="267"/>
      <c r="H65" s="232"/>
    </row>
    <row r="66" spans="1:8" s="261" customFormat="1" x14ac:dyDescent="0.2">
      <c r="A66" s="262"/>
      <c r="B66" s="263"/>
      <c r="C66" s="264"/>
      <c r="D66" s="265"/>
      <c r="E66" s="266"/>
      <c r="F66" s="285"/>
      <c r="G66" s="267"/>
      <c r="H66" s="232"/>
    </row>
    <row r="67" spans="1:8" s="261" customFormat="1" ht="25.5" x14ac:dyDescent="0.2">
      <c r="A67" s="238">
        <f>MAX(A$1:A66)+1</f>
        <v>11</v>
      </c>
      <c r="B67" s="257"/>
      <c r="C67" s="258">
        <v>91200203</v>
      </c>
      <c r="D67" s="259"/>
      <c r="E67" s="260" t="s">
        <v>559</v>
      </c>
      <c r="F67" s="260"/>
      <c r="G67" s="230" t="s">
        <v>23</v>
      </c>
      <c r="H67" s="243">
        <v>2</v>
      </c>
    </row>
    <row r="68" spans="1:8" s="261" customFormat="1" ht="25.5" x14ac:dyDescent="0.2">
      <c r="A68" s="262"/>
      <c r="B68" s="263"/>
      <c r="C68" s="264"/>
      <c r="D68" s="265">
        <v>9120020301</v>
      </c>
      <c r="E68" s="266" t="s">
        <v>560</v>
      </c>
      <c r="F68" s="266"/>
      <c r="G68" s="267" t="s">
        <v>23</v>
      </c>
      <c r="H68" s="232">
        <v>2</v>
      </c>
    </row>
    <row r="69" spans="1:8" s="261" customFormat="1" x14ac:dyDescent="0.2">
      <c r="A69" s="262"/>
      <c r="B69" s="263"/>
      <c r="C69" s="264"/>
      <c r="D69" s="265"/>
      <c r="E69" s="252" t="s">
        <v>561</v>
      </c>
      <c r="F69" s="253">
        <v>2</v>
      </c>
      <c r="G69" s="267"/>
      <c r="H69" s="232"/>
    </row>
    <row r="70" spans="1:8" s="244" customFormat="1" x14ac:dyDescent="0.2">
      <c r="A70" s="245"/>
      <c r="B70" s="263"/>
      <c r="C70" s="264"/>
      <c r="D70" s="265"/>
      <c r="E70" s="252"/>
      <c r="F70" s="255"/>
      <c r="G70" s="267"/>
      <c r="H70" s="232"/>
    </row>
    <row r="71" spans="1:8" s="261" customFormat="1" ht="25.5" x14ac:dyDescent="0.2">
      <c r="A71" s="238">
        <f>MAX(A$1:A70)+1</f>
        <v>12</v>
      </c>
      <c r="B71" s="257"/>
      <c r="C71" s="286">
        <v>91220204</v>
      </c>
      <c r="D71" s="287"/>
      <c r="E71" s="288" t="s">
        <v>562</v>
      </c>
      <c r="F71" s="289"/>
      <c r="G71" s="290" t="s">
        <v>45</v>
      </c>
      <c r="H71" s="291">
        <v>20</v>
      </c>
    </row>
    <row r="72" spans="1:8" s="261" customFormat="1" ht="25.5" x14ac:dyDescent="0.2">
      <c r="A72" s="262"/>
      <c r="B72" s="263"/>
      <c r="C72" s="264"/>
      <c r="D72" s="292">
        <v>9122020402</v>
      </c>
      <c r="E72" s="293" t="s">
        <v>563</v>
      </c>
      <c r="F72" s="294"/>
      <c r="G72" s="284" t="s">
        <v>45</v>
      </c>
      <c r="H72" s="279">
        <v>20</v>
      </c>
    </row>
    <row r="73" spans="1:8" s="261" customFormat="1" x14ac:dyDescent="0.2">
      <c r="A73" s="262"/>
      <c r="B73" s="263"/>
      <c r="C73" s="264"/>
      <c r="D73" s="265"/>
      <c r="E73" s="252" t="s">
        <v>564</v>
      </c>
      <c r="F73" s="295">
        <v>20</v>
      </c>
      <c r="G73" s="284"/>
      <c r="H73" s="279"/>
    </row>
    <row r="74" spans="1:8" s="261" customFormat="1" x14ac:dyDescent="0.2">
      <c r="A74" s="262"/>
      <c r="B74" s="263"/>
      <c r="C74" s="264"/>
      <c r="D74" s="265"/>
      <c r="E74" s="266"/>
      <c r="F74" s="296"/>
      <c r="G74" s="284"/>
      <c r="H74" s="279"/>
    </row>
    <row r="75" spans="1:8" s="261" customFormat="1" ht="25.5" x14ac:dyDescent="0.2">
      <c r="A75" s="238">
        <f>MAX(A$1:A74)+1</f>
        <v>13</v>
      </c>
      <c r="B75" s="257"/>
      <c r="C75" s="286">
        <v>91220301</v>
      </c>
      <c r="D75" s="287"/>
      <c r="E75" s="288" t="s">
        <v>565</v>
      </c>
      <c r="F75" s="260"/>
      <c r="G75" s="230" t="s">
        <v>45</v>
      </c>
      <c r="H75" s="243">
        <v>10</v>
      </c>
    </row>
    <row r="76" spans="1:8" s="261" customFormat="1" ht="25.5" x14ac:dyDescent="0.2">
      <c r="A76" s="262"/>
      <c r="B76" s="263"/>
      <c r="C76" s="264"/>
      <c r="D76" s="292">
        <v>9122030101</v>
      </c>
      <c r="E76" s="293" t="s">
        <v>566</v>
      </c>
      <c r="F76" s="266"/>
      <c r="G76" s="267" t="s">
        <v>45</v>
      </c>
      <c r="H76" s="232">
        <v>10</v>
      </c>
    </row>
    <row r="77" spans="1:8" s="261" customFormat="1" x14ac:dyDescent="0.2">
      <c r="A77" s="262"/>
      <c r="B77" s="263"/>
      <c r="C77" s="264"/>
      <c r="D77" s="265"/>
      <c r="E77" s="252" t="s">
        <v>567</v>
      </c>
      <c r="F77" s="255">
        <v>10</v>
      </c>
      <c r="G77" s="267"/>
      <c r="H77" s="232"/>
    </row>
    <row r="78" spans="1:8" s="261" customFormat="1" x14ac:dyDescent="0.2">
      <c r="A78" s="262"/>
      <c r="B78" s="263"/>
      <c r="C78" s="264"/>
      <c r="D78" s="265"/>
      <c r="E78" s="252"/>
      <c r="F78" s="255"/>
      <c r="G78" s="267"/>
      <c r="H78" s="232"/>
    </row>
    <row r="79" spans="1:8" s="261" customFormat="1" ht="25.5" x14ac:dyDescent="0.2">
      <c r="A79" s="238">
        <f>MAX(A$1:A78)+1</f>
        <v>14</v>
      </c>
      <c r="B79" s="257"/>
      <c r="C79" s="286">
        <v>91220501</v>
      </c>
      <c r="D79" s="287"/>
      <c r="E79" s="288" t="s">
        <v>568</v>
      </c>
      <c r="F79" s="289"/>
      <c r="G79" s="290" t="s">
        <v>23</v>
      </c>
      <c r="H79" s="291">
        <v>32</v>
      </c>
    </row>
    <row r="80" spans="1:8" s="261" customFormat="1" ht="25.5" x14ac:dyDescent="0.2">
      <c r="A80" s="262"/>
      <c r="B80" s="263"/>
      <c r="C80" s="264"/>
      <c r="D80" s="292">
        <v>9122050104</v>
      </c>
      <c r="E80" s="293" t="s">
        <v>569</v>
      </c>
      <c r="F80" s="294"/>
      <c r="G80" s="284" t="s">
        <v>23</v>
      </c>
      <c r="H80" s="279">
        <v>32</v>
      </c>
    </row>
    <row r="81" spans="1:8" s="261" customFormat="1" x14ac:dyDescent="0.2">
      <c r="A81" s="297"/>
      <c r="B81" s="263"/>
      <c r="C81" s="298"/>
      <c r="D81" s="265"/>
      <c r="E81" s="252" t="s">
        <v>570</v>
      </c>
      <c r="F81" s="253">
        <v>2</v>
      </c>
      <c r="G81" s="284"/>
      <c r="H81" s="354"/>
    </row>
    <row r="82" spans="1:8" s="244" customFormat="1" x14ac:dyDescent="0.2">
      <c r="A82" s="280"/>
      <c r="B82" s="281"/>
      <c r="C82" s="298"/>
      <c r="D82" s="265"/>
      <c r="E82" s="252" t="s">
        <v>571</v>
      </c>
      <c r="F82" s="253">
        <v>10</v>
      </c>
      <c r="G82" s="284"/>
      <c r="H82" s="354"/>
    </row>
    <row r="83" spans="1:8" s="244" customFormat="1" x14ac:dyDescent="0.2">
      <c r="A83" s="280"/>
      <c r="B83" s="281"/>
      <c r="C83" s="298"/>
      <c r="D83" s="265"/>
      <c r="E83" s="252" t="s">
        <v>572</v>
      </c>
      <c r="F83" s="253">
        <v>10</v>
      </c>
      <c r="G83" s="284"/>
      <c r="H83" s="354"/>
    </row>
    <row r="84" spans="1:8" s="244" customFormat="1" x14ac:dyDescent="0.2">
      <c r="A84" s="280"/>
      <c r="B84" s="281"/>
      <c r="C84" s="298"/>
      <c r="D84" s="265"/>
      <c r="E84" s="252" t="s">
        <v>573</v>
      </c>
      <c r="F84" s="254">
        <v>10</v>
      </c>
      <c r="G84" s="284"/>
      <c r="H84" s="354"/>
    </row>
    <row r="85" spans="1:8" s="244" customFormat="1" x14ac:dyDescent="0.2">
      <c r="A85" s="280"/>
      <c r="B85" s="281"/>
      <c r="C85" s="298"/>
      <c r="D85" s="265"/>
      <c r="E85" s="252"/>
      <c r="F85" s="253">
        <f>SUM(F81:F84)</f>
        <v>32</v>
      </c>
      <c r="G85" s="284"/>
      <c r="H85" s="354"/>
    </row>
    <row r="86" spans="1:8" s="261" customFormat="1" x14ac:dyDescent="0.2">
      <c r="A86" s="262"/>
      <c r="B86" s="263"/>
      <c r="C86" s="264"/>
      <c r="D86" s="265"/>
      <c r="E86" s="266"/>
      <c r="F86" s="296"/>
      <c r="G86" s="284"/>
      <c r="H86" s="279"/>
    </row>
    <row r="87" spans="1:8" s="261" customFormat="1" ht="25.5" x14ac:dyDescent="0.2">
      <c r="A87" s="238">
        <f>MAX(A$1:A86)+1</f>
        <v>15</v>
      </c>
      <c r="B87" s="257"/>
      <c r="C87" s="286">
        <v>91220701</v>
      </c>
      <c r="D87" s="287"/>
      <c r="E87" s="288" t="s">
        <v>574</v>
      </c>
      <c r="F87" s="289"/>
      <c r="G87" s="290" t="s">
        <v>23</v>
      </c>
      <c r="H87" s="291">
        <v>13</v>
      </c>
    </row>
    <row r="88" spans="1:8" s="261" customFormat="1" ht="25.5" x14ac:dyDescent="0.2">
      <c r="A88" s="262"/>
      <c r="B88" s="263"/>
      <c r="C88" s="264"/>
      <c r="D88" s="292">
        <v>9122070104</v>
      </c>
      <c r="E88" s="293" t="s">
        <v>575</v>
      </c>
      <c r="F88" s="294"/>
      <c r="G88" s="284" t="s">
        <v>23</v>
      </c>
      <c r="H88" s="279">
        <v>13</v>
      </c>
    </row>
    <row r="89" spans="1:8" s="244" customFormat="1" x14ac:dyDescent="0.2">
      <c r="A89" s="280"/>
      <c r="B89" s="281"/>
      <c r="C89" s="298"/>
      <c r="D89" s="265"/>
      <c r="E89" s="252" t="s">
        <v>576</v>
      </c>
      <c r="F89" s="253">
        <v>1</v>
      </c>
      <c r="G89" s="284"/>
      <c r="H89" s="354"/>
    </row>
    <row r="90" spans="1:8" s="244" customFormat="1" x14ac:dyDescent="0.2">
      <c r="A90" s="280"/>
      <c r="B90" s="281"/>
      <c r="C90" s="298"/>
      <c r="D90" s="265"/>
      <c r="E90" s="252" t="s">
        <v>577</v>
      </c>
      <c r="F90" s="253">
        <v>3</v>
      </c>
      <c r="G90" s="284"/>
      <c r="H90" s="354"/>
    </row>
    <row r="91" spans="1:8" s="244" customFormat="1" x14ac:dyDescent="0.2">
      <c r="A91" s="280"/>
      <c r="B91" s="281"/>
      <c r="C91" s="298"/>
      <c r="D91" s="265"/>
      <c r="E91" s="252" t="s">
        <v>578</v>
      </c>
      <c r="F91" s="253">
        <v>2</v>
      </c>
      <c r="G91" s="284"/>
      <c r="H91" s="354"/>
    </row>
    <row r="92" spans="1:8" s="244" customFormat="1" x14ac:dyDescent="0.2">
      <c r="A92" s="280"/>
      <c r="B92" s="281"/>
      <c r="C92" s="298"/>
      <c r="D92" s="265"/>
      <c r="E92" s="252" t="s">
        <v>579</v>
      </c>
      <c r="F92" s="253">
        <v>3</v>
      </c>
      <c r="G92" s="284"/>
      <c r="H92" s="354"/>
    </row>
    <row r="93" spans="1:8" s="244" customFormat="1" x14ac:dyDescent="0.2">
      <c r="A93" s="280"/>
      <c r="B93" s="281"/>
      <c r="C93" s="298"/>
      <c r="D93" s="265"/>
      <c r="E93" s="252" t="s">
        <v>580</v>
      </c>
      <c r="F93" s="253">
        <v>2</v>
      </c>
      <c r="G93" s="284"/>
      <c r="H93" s="354"/>
    </row>
    <row r="94" spans="1:8" s="244" customFormat="1" x14ac:dyDescent="0.2">
      <c r="A94" s="280"/>
      <c r="B94" s="281"/>
      <c r="C94" s="298"/>
      <c r="D94" s="265"/>
      <c r="E94" s="252" t="s">
        <v>581</v>
      </c>
      <c r="F94" s="254">
        <v>2</v>
      </c>
      <c r="G94" s="284"/>
      <c r="H94" s="354"/>
    </row>
    <row r="95" spans="1:8" s="244" customFormat="1" x14ac:dyDescent="0.2">
      <c r="A95" s="280"/>
      <c r="B95" s="281"/>
      <c r="C95" s="264"/>
      <c r="D95" s="265"/>
      <c r="E95" s="266"/>
      <c r="F95" s="299">
        <f>SUM(F89:F94)</f>
        <v>13</v>
      </c>
      <c r="G95" s="284"/>
      <c r="H95" s="354"/>
    </row>
    <row r="96" spans="1:8" s="261" customFormat="1" x14ac:dyDescent="0.2">
      <c r="A96" s="262"/>
      <c r="B96" s="263"/>
      <c r="C96" s="264"/>
      <c r="D96" s="265"/>
      <c r="E96" s="266"/>
      <c r="F96" s="296"/>
      <c r="G96" s="284"/>
      <c r="H96" s="279"/>
    </row>
    <row r="97" spans="1:8" s="261" customFormat="1" ht="25.5" x14ac:dyDescent="0.2">
      <c r="A97" s="238">
        <f>MAX(A$1:A96)+1</f>
        <v>16</v>
      </c>
      <c r="B97" s="257"/>
      <c r="C97" s="258">
        <v>91220702</v>
      </c>
      <c r="D97" s="259"/>
      <c r="E97" s="260" t="s">
        <v>582</v>
      </c>
      <c r="F97" s="289"/>
      <c r="G97" s="290" t="s">
        <v>23</v>
      </c>
      <c r="H97" s="291">
        <v>27</v>
      </c>
    </row>
    <row r="98" spans="1:8" s="261" customFormat="1" ht="25.5" x14ac:dyDescent="0.2">
      <c r="A98" s="262"/>
      <c r="B98" s="263"/>
      <c r="C98" s="264"/>
      <c r="D98" s="265">
        <v>9122070201</v>
      </c>
      <c r="E98" s="266" t="s">
        <v>583</v>
      </c>
      <c r="F98" s="294"/>
      <c r="G98" s="284" t="s">
        <v>23</v>
      </c>
      <c r="H98" s="279">
        <v>27</v>
      </c>
    </row>
    <row r="99" spans="1:8" s="244" customFormat="1" x14ac:dyDescent="0.2">
      <c r="A99" s="280"/>
      <c r="B99" s="281"/>
      <c r="C99" s="298"/>
      <c r="D99" s="265"/>
      <c r="E99" s="252" t="s">
        <v>584</v>
      </c>
      <c r="F99" s="253">
        <v>15</v>
      </c>
      <c r="G99" s="284"/>
      <c r="H99" s="354"/>
    </row>
    <row r="100" spans="1:8" s="244" customFormat="1" x14ac:dyDescent="0.2">
      <c r="A100" s="280"/>
      <c r="B100" s="281"/>
      <c r="C100" s="298"/>
      <c r="D100" s="265"/>
      <c r="E100" s="252" t="s">
        <v>585</v>
      </c>
      <c r="F100" s="253">
        <v>8</v>
      </c>
      <c r="G100" s="284"/>
      <c r="H100" s="354"/>
    </row>
    <row r="101" spans="1:8" s="244" customFormat="1" x14ac:dyDescent="0.2">
      <c r="A101" s="280"/>
      <c r="B101" s="281"/>
      <c r="C101" s="298"/>
      <c r="D101" s="265"/>
      <c r="E101" s="252" t="s">
        <v>586</v>
      </c>
      <c r="F101" s="254">
        <v>4</v>
      </c>
      <c r="G101" s="284"/>
      <c r="H101" s="354"/>
    </row>
    <row r="102" spans="1:8" s="244" customFormat="1" x14ac:dyDescent="0.2">
      <c r="A102" s="280"/>
      <c r="B102" s="281"/>
      <c r="C102" s="264"/>
      <c r="D102" s="265"/>
      <c r="E102" s="266"/>
      <c r="F102" s="299">
        <f>SUM(F99:F101)</f>
        <v>27</v>
      </c>
      <c r="G102" s="284"/>
      <c r="H102" s="354"/>
    </row>
    <row r="103" spans="1:8" s="261" customFormat="1" x14ac:dyDescent="0.2">
      <c r="A103" s="262"/>
      <c r="B103" s="263"/>
      <c r="C103" s="264"/>
      <c r="D103" s="265"/>
      <c r="E103" s="266"/>
      <c r="F103" s="296"/>
      <c r="G103" s="284"/>
      <c r="H103" s="279"/>
    </row>
    <row r="104" spans="1:8" s="261" customFormat="1" ht="25.5" x14ac:dyDescent="0.2">
      <c r="A104" s="238">
        <f>MAX(A$1:A103)+1</f>
        <v>17</v>
      </c>
      <c r="B104" s="257"/>
      <c r="C104" s="258">
        <v>91220801</v>
      </c>
      <c r="D104" s="259"/>
      <c r="E104" s="260" t="s">
        <v>587</v>
      </c>
      <c r="F104" s="289"/>
      <c r="G104" s="290" t="s">
        <v>23</v>
      </c>
      <c r="H104" s="291">
        <v>2</v>
      </c>
    </row>
    <row r="105" spans="1:8" s="261" customFormat="1" ht="25.5" x14ac:dyDescent="0.2">
      <c r="A105" s="262"/>
      <c r="B105" s="263"/>
      <c r="C105" s="264"/>
      <c r="D105" s="265">
        <v>9122080101</v>
      </c>
      <c r="E105" s="266" t="s">
        <v>588</v>
      </c>
      <c r="F105" s="294"/>
      <c r="G105" s="284" t="s">
        <v>23</v>
      </c>
      <c r="H105" s="279">
        <v>2</v>
      </c>
    </row>
    <row r="106" spans="1:8" s="261" customFormat="1" x14ac:dyDescent="0.2">
      <c r="A106" s="262"/>
      <c r="B106" s="263"/>
      <c r="C106" s="264"/>
      <c r="D106" s="265"/>
      <c r="E106" s="266"/>
      <c r="F106" s="296"/>
      <c r="G106" s="284"/>
      <c r="H106" s="279"/>
    </row>
    <row r="107" spans="1:8" s="261" customFormat="1" ht="25.5" x14ac:dyDescent="0.2">
      <c r="A107" s="238">
        <f>MAX(A$1:A106)+1</f>
        <v>18</v>
      </c>
      <c r="B107" s="257"/>
      <c r="C107" s="258">
        <v>91221001</v>
      </c>
      <c r="D107" s="259"/>
      <c r="E107" s="260" t="s">
        <v>589</v>
      </c>
      <c r="F107" s="289"/>
      <c r="G107" s="290" t="s">
        <v>45</v>
      </c>
      <c r="H107" s="291">
        <v>40</v>
      </c>
    </row>
    <row r="108" spans="1:8" s="261" customFormat="1" ht="25.5" x14ac:dyDescent="0.2">
      <c r="A108" s="262"/>
      <c r="B108" s="263"/>
      <c r="C108" s="264"/>
      <c r="D108" s="265">
        <v>9122100103</v>
      </c>
      <c r="E108" s="266" t="s">
        <v>590</v>
      </c>
      <c r="F108" s="294"/>
      <c r="G108" s="284" t="s">
        <v>45</v>
      </c>
      <c r="H108" s="279">
        <v>40</v>
      </c>
    </row>
    <row r="109" spans="1:8" s="244" customFormat="1" x14ac:dyDescent="0.2">
      <c r="A109" s="280"/>
      <c r="B109" s="281"/>
      <c r="C109" s="298"/>
      <c r="D109" s="265"/>
      <c r="E109" s="252" t="s">
        <v>591</v>
      </c>
      <c r="F109" s="295">
        <v>40</v>
      </c>
      <c r="G109" s="284"/>
      <c r="H109" s="354"/>
    </row>
    <row r="110" spans="1:8" s="261" customFormat="1" x14ac:dyDescent="0.2">
      <c r="A110" s="262"/>
      <c r="B110" s="263"/>
      <c r="C110" s="264"/>
      <c r="D110" s="265"/>
      <c r="E110" s="266"/>
      <c r="F110" s="296"/>
      <c r="G110" s="284"/>
      <c r="H110" s="279"/>
    </row>
    <row r="111" spans="1:8" s="261" customFormat="1" ht="25.5" x14ac:dyDescent="0.2">
      <c r="A111" s="238">
        <f>MAX(A$1:A110)+1</f>
        <v>19</v>
      </c>
      <c r="B111" s="257"/>
      <c r="C111" s="258">
        <v>91221102</v>
      </c>
      <c r="D111" s="259"/>
      <c r="E111" s="260" t="s">
        <v>592</v>
      </c>
      <c r="F111" s="289"/>
      <c r="G111" s="290" t="s">
        <v>45</v>
      </c>
      <c r="H111" s="291">
        <v>20</v>
      </c>
    </row>
    <row r="112" spans="1:8" s="261" customFormat="1" ht="25.5" x14ac:dyDescent="0.2">
      <c r="A112" s="262"/>
      <c r="B112" s="263"/>
      <c r="C112" s="264"/>
      <c r="D112" s="265">
        <v>9122110204</v>
      </c>
      <c r="E112" s="266" t="s">
        <v>593</v>
      </c>
      <c r="F112" s="294"/>
      <c r="G112" s="284" t="s">
        <v>45</v>
      </c>
      <c r="H112" s="279">
        <v>20</v>
      </c>
    </row>
    <row r="113" spans="1:8" s="244" customFormat="1" x14ac:dyDescent="0.2">
      <c r="A113" s="245"/>
      <c r="B113" s="282"/>
      <c r="C113" s="281"/>
      <c r="D113" s="281"/>
      <c r="E113" s="252" t="s">
        <v>594</v>
      </c>
      <c r="F113" s="295">
        <v>10</v>
      </c>
      <c r="G113" s="282"/>
      <c r="H113" s="279"/>
    </row>
    <row r="114" spans="1:8" s="244" customFormat="1" x14ac:dyDescent="0.2">
      <c r="A114" s="245"/>
      <c r="B114" s="282"/>
      <c r="C114" s="281"/>
      <c r="D114" s="281"/>
      <c r="E114" s="252" t="s">
        <v>595</v>
      </c>
      <c r="F114" s="300">
        <v>10</v>
      </c>
      <c r="G114" s="282"/>
      <c r="H114" s="279"/>
    </row>
    <row r="115" spans="1:8" s="244" customFormat="1" x14ac:dyDescent="0.2">
      <c r="A115" s="245"/>
      <c r="B115" s="282"/>
      <c r="C115" s="301"/>
      <c r="D115" s="265"/>
      <c r="E115" s="266"/>
      <c r="F115" s="302">
        <f>SUM(F113:F114)</f>
        <v>20</v>
      </c>
      <c r="G115" s="284"/>
      <c r="H115" s="279"/>
    </row>
    <row r="116" spans="1:8" s="261" customFormat="1" x14ac:dyDescent="0.2">
      <c r="A116" s="262"/>
      <c r="B116" s="263"/>
      <c r="C116" s="264"/>
      <c r="D116" s="265"/>
      <c r="E116" s="266"/>
      <c r="F116" s="296"/>
      <c r="G116" s="284"/>
      <c r="H116" s="279"/>
    </row>
    <row r="117" spans="1:8" s="261" customFormat="1" ht="25.5" x14ac:dyDescent="0.2">
      <c r="A117" s="238">
        <f>MAX(A$1:A116)+1</f>
        <v>20</v>
      </c>
      <c r="B117" s="257"/>
      <c r="C117" s="258">
        <v>91221401</v>
      </c>
      <c r="D117" s="259"/>
      <c r="E117" s="260" t="s">
        <v>596</v>
      </c>
      <c r="F117" s="289"/>
      <c r="G117" s="290" t="s">
        <v>23</v>
      </c>
      <c r="H117" s="291">
        <v>2</v>
      </c>
    </row>
    <row r="118" spans="1:8" s="261" customFormat="1" ht="25.5" x14ac:dyDescent="0.2">
      <c r="A118" s="262"/>
      <c r="B118" s="263"/>
      <c r="C118" s="264"/>
      <c r="D118" s="265">
        <v>9122140101</v>
      </c>
      <c r="E118" s="266" t="s">
        <v>597</v>
      </c>
      <c r="F118" s="294"/>
      <c r="G118" s="284" t="s">
        <v>23</v>
      </c>
      <c r="H118" s="279">
        <v>2</v>
      </c>
    </row>
    <row r="119" spans="1:8" x14ac:dyDescent="0.2">
      <c r="A119" s="238"/>
      <c r="B119" s="256"/>
      <c r="C119" s="303"/>
      <c r="D119" s="303"/>
      <c r="E119" s="304"/>
      <c r="F119" s="305"/>
      <c r="G119" s="306"/>
      <c r="H119" s="291"/>
    </row>
    <row r="120" spans="1:8" s="261" customFormat="1" ht="25.5" x14ac:dyDescent="0.2">
      <c r="A120" s="238">
        <f>MAX(A$1:A119)+1</f>
        <v>21</v>
      </c>
      <c r="B120" s="257"/>
      <c r="C120" s="258">
        <v>91221402</v>
      </c>
      <c r="D120" s="259"/>
      <c r="E120" s="260" t="s">
        <v>598</v>
      </c>
      <c r="F120" s="289"/>
      <c r="G120" s="290" t="s">
        <v>23</v>
      </c>
      <c r="H120" s="291">
        <v>2</v>
      </c>
    </row>
    <row r="121" spans="1:8" s="261" customFormat="1" ht="25.5" x14ac:dyDescent="0.2">
      <c r="A121" s="262"/>
      <c r="B121" s="263"/>
      <c r="C121" s="264"/>
      <c r="D121" s="265">
        <v>9122140201</v>
      </c>
      <c r="E121" s="266" t="s">
        <v>599</v>
      </c>
      <c r="F121" s="294"/>
      <c r="G121" s="284" t="s">
        <v>23</v>
      </c>
      <c r="H121" s="279">
        <v>2</v>
      </c>
    </row>
    <row r="122" spans="1:8" s="261" customFormat="1" x14ac:dyDescent="0.2">
      <c r="A122" s="262"/>
      <c r="B122" s="263"/>
      <c r="C122" s="264"/>
      <c r="D122" s="265"/>
      <c r="E122" s="266"/>
      <c r="F122" s="285"/>
      <c r="G122" s="267"/>
      <c r="H122" s="232"/>
    </row>
    <row r="123" spans="1:8" s="276" customFormat="1" x14ac:dyDescent="0.2">
      <c r="A123" s="307"/>
      <c r="B123" s="225" t="s">
        <v>600</v>
      </c>
      <c r="C123" s="256"/>
      <c r="D123" s="256"/>
      <c r="E123" s="228" t="s">
        <v>601</v>
      </c>
      <c r="F123" s="308"/>
      <c r="G123" s="267"/>
      <c r="H123" s="331"/>
    </row>
    <row r="124" spans="1:8" s="276" customFormat="1" x14ac:dyDescent="0.2">
      <c r="A124" s="307"/>
      <c r="B124" s="225"/>
      <c r="C124" s="256"/>
      <c r="D124" s="256"/>
      <c r="E124" s="228"/>
      <c r="F124" s="308"/>
      <c r="G124" s="267"/>
      <c r="H124" s="331"/>
    </row>
    <row r="125" spans="1:8" s="314" customFormat="1" x14ac:dyDescent="0.2">
      <c r="A125" s="238">
        <f>MAX(A$1:A124)+1</f>
        <v>22</v>
      </c>
      <c r="B125" s="309"/>
      <c r="C125" s="310" t="s">
        <v>602</v>
      </c>
      <c r="D125" s="311"/>
      <c r="E125" s="288" t="s">
        <v>603</v>
      </c>
      <c r="F125" s="312"/>
      <c r="G125" s="313" t="s">
        <v>23</v>
      </c>
      <c r="H125" s="355">
        <v>1</v>
      </c>
    </row>
    <row r="126" spans="1:8" s="314" customFormat="1" ht="25.5" x14ac:dyDescent="0.2">
      <c r="A126" s="315"/>
      <c r="B126" s="309"/>
      <c r="C126" s="310"/>
      <c r="D126" s="311"/>
      <c r="E126" s="316" t="s">
        <v>604</v>
      </c>
      <c r="F126" s="317">
        <v>1</v>
      </c>
      <c r="G126" s="313"/>
      <c r="H126" s="355"/>
    </row>
    <row r="127" spans="1:8" s="314" customFormat="1" x14ac:dyDescent="0.2">
      <c r="A127" s="315"/>
      <c r="B127" s="318"/>
      <c r="C127" s="310"/>
      <c r="D127" s="319"/>
      <c r="E127" s="252"/>
      <c r="F127" s="312"/>
      <c r="G127" s="313"/>
      <c r="H127" s="355"/>
    </row>
    <row r="128" spans="1:8" s="314" customFormat="1" x14ac:dyDescent="0.2">
      <c r="A128" s="238">
        <f>MAX(A$1:A127)+1</f>
        <v>23</v>
      </c>
      <c r="B128" s="320"/>
      <c r="C128" s="310" t="s">
        <v>605</v>
      </c>
      <c r="D128" s="321"/>
      <c r="E128" s="288" t="s">
        <v>606</v>
      </c>
      <c r="F128" s="322"/>
      <c r="G128" s="313" t="s">
        <v>23</v>
      </c>
      <c r="H128" s="355">
        <v>1</v>
      </c>
    </row>
    <row r="129" spans="1:8" s="314" customFormat="1" ht="25.5" x14ac:dyDescent="0.2">
      <c r="A129" s="323"/>
      <c r="B129" s="320"/>
      <c r="C129" s="310"/>
      <c r="D129" s="321"/>
      <c r="E129" s="316" t="s">
        <v>607</v>
      </c>
      <c r="F129" s="317">
        <v>1</v>
      </c>
      <c r="G129" s="313"/>
      <c r="H129" s="355"/>
    </row>
    <row r="130" spans="1:8" s="314" customFormat="1" x14ac:dyDescent="0.2">
      <c r="A130" s="324"/>
      <c r="B130" s="325"/>
      <c r="C130" s="326"/>
      <c r="D130" s="327"/>
      <c r="E130" s="328"/>
      <c r="F130" s="329"/>
      <c r="G130" s="330"/>
      <c r="H130" s="356"/>
    </row>
    <row r="131" spans="1:8" s="261" customFormat="1" ht="15.75" x14ac:dyDescent="0.25">
      <c r="A131" s="262"/>
      <c r="B131" s="332" t="s">
        <v>608</v>
      </c>
      <c r="C131" s="333"/>
      <c r="D131" s="281"/>
      <c r="E131" s="334" t="s">
        <v>609</v>
      </c>
      <c r="F131" s="285"/>
      <c r="G131" s="267"/>
      <c r="H131" s="232"/>
    </row>
    <row r="132" spans="1:8" x14ac:dyDescent="0.2">
      <c r="A132" s="238"/>
      <c r="B132" s="256"/>
      <c r="C132" s="303"/>
      <c r="D132" s="303"/>
      <c r="E132" s="304"/>
      <c r="F132" s="229"/>
      <c r="G132" s="234"/>
      <c r="H132" s="243"/>
    </row>
    <row r="133" spans="1:8" s="244" customFormat="1" x14ac:dyDescent="0.2">
      <c r="A133" s="238">
        <f>MAX(A$1:A132)+1</f>
        <v>24</v>
      </c>
      <c r="B133" s="335"/>
      <c r="C133" s="258">
        <v>94060502</v>
      </c>
      <c r="D133" s="335"/>
      <c r="E133" s="336" t="s">
        <v>610</v>
      </c>
      <c r="F133" s="337"/>
      <c r="G133" s="230" t="s">
        <v>23</v>
      </c>
      <c r="H133" s="355">
        <v>4</v>
      </c>
    </row>
    <row r="134" spans="1:8" s="261" customFormat="1" x14ac:dyDescent="0.2">
      <c r="A134" s="262"/>
      <c r="B134" s="263"/>
      <c r="C134" s="338"/>
      <c r="D134" s="339" t="s">
        <v>611</v>
      </c>
      <c r="E134" s="266" t="s">
        <v>612</v>
      </c>
      <c r="F134" s="340"/>
      <c r="G134" s="267" t="s">
        <v>23</v>
      </c>
      <c r="H134" s="279">
        <v>4</v>
      </c>
    </row>
    <row r="135" spans="1:8" s="261" customFormat="1" x14ac:dyDescent="0.2">
      <c r="A135" s="262"/>
      <c r="B135" s="263"/>
      <c r="C135" s="264"/>
      <c r="D135" s="265"/>
      <c r="E135" s="252" t="s">
        <v>613</v>
      </c>
      <c r="F135" s="253">
        <v>3</v>
      </c>
      <c r="G135" s="267"/>
      <c r="H135" s="232"/>
    </row>
    <row r="136" spans="1:8" s="261" customFormat="1" x14ac:dyDescent="0.2">
      <c r="A136" s="262"/>
      <c r="B136" s="263"/>
      <c r="C136" s="264"/>
      <c r="D136" s="265"/>
      <c r="E136" s="252" t="s">
        <v>614</v>
      </c>
      <c r="F136" s="254">
        <v>1</v>
      </c>
      <c r="G136" s="267"/>
      <c r="H136" s="232"/>
    </row>
    <row r="137" spans="1:8" s="261" customFormat="1" x14ac:dyDescent="0.2">
      <c r="A137" s="262"/>
      <c r="B137" s="263"/>
      <c r="C137" s="264"/>
      <c r="D137" s="265"/>
      <c r="E137" s="252"/>
      <c r="F137" s="255">
        <f>SUM(F135:F136)</f>
        <v>4</v>
      </c>
      <c r="G137" s="267"/>
      <c r="H137" s="232"/>
    </row>
    <row r="138" spans="1:8" ht="13.5" thickBot="1" x14ac:dyDescent="0.25">
      <c r="A138" s="341"/>
      <c r="B138" s="342"/>
      <c r="C138" s="343"/>
      <c r="D138" s="344"/>
      <c r="E138" s="345"/>
      <c r="F138" s="346"/>
      <c r="G138" s="347"/>
      <c r="H138" s="348"/>
    </row>
  </sheetData>
  <mergeCells count="4">
    <mergeCell ref="A3:C3"/>
    <mergeCell ref="E3:F4"/>
    <mergeCell ref="G3:G4"/>
    <mergeCell ref="H3:H4"/>
  </mergeCells>
  <pageMargins left="0.39370078740157483" right="0.19685039370078741" top="0.98425196850393704" bottom="0.98425196850393704" header="0.51181102362204722" footer="0.51181102362204722"/>
  <pageSetup paperSize="9" scale="90" orientation="portrait" r:id="rId1"/>
  <headerFooter alignWithMargins="0">
    <oddHeader>&amp;L Stavba: Rýchlostná cesta R2 Šaca – Košické Olšany II. úsek
                        SSÚR Šebastovce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SO 320-06 ARCH+ST </vt:lpstr>
      <vt:lpstr>SO 320-06 7.EL+BL</vt:lpstr>
      <vt:lpstr>'SO 320-06 7.EL+BL'!Názvy_tlače</vt:lpstr>
      <vt:lpstr>'SO 320-06 ARCH+ST '!Názvy_tlače</vt:lpstr>
      <vt:lpstr>'SO 320-06 ARCH+ST 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Stefankovic</dc:creator>
  <cp:lastModifiedBy>Polláková Viktória</cp:lastModifiedBy>
  <cp:lastPrinted>2017-09-25T09:00:01Z</cp:lastPrinted>
  <dcterms:created xsi:type="dcterms:W3CDTF">2006-07-18T11:06:48Z</dcterms:created>
  <dcterms:modified xsi:type="dcterms:W3CDTF">2018-11-15T11:45:03Z</dcterms:modified>
</cp:coreProperties>
</file>